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.Cade\Desktop\"/>
    </mc:Choice>
  </mc:AlternateContent>
  <xr:revisionPtr revIDLastSave="0" documentId="13_ncr:1_{CD464A10-ECE4-4EF4-A840-6C412ABF68D8}" xr6:coauthVersionLast="47" xr6:coauthVersionMax="47" xr10:uidLastSave="{00000000-0000-0000-0000-000000000000}"/>
  <bookViews>
    <workbookView xWindow="-110" yWindow="-110" windowWidth="19420" windowHeight="10420" firstSheet="2" activeTab="4" xr2:uid="{E134A43E-ECBC-864D-B591-BDFD2BAA3D2E}"/>
  </bookViews>
  <sheets>
    <sheet name="Multi Class" sheetId="7" r:id="rId1"/>
    <sheet name="All Meetings" sheetId="1" r:id="rId2"/>
    <sheet name="Club Pointscore" sheetId="3" r:id="rId3"/>
    <sheet name="Enduro Pointscore" sheetId="4" r:id="rId4"/>
    <sheet name="State Pointscore" sheetId="6" r:id="rId5"/>
    <sheet name="Point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2" i="1" l="1"/>
  <c r="AE77" i="1"/>
  <c r="AJ77" i="1"/>
  <c r="AE76" i="1"/>
  <c r="AJ76" i="1"/>
  <c r="AE61" i="1"/>
  <c r="B50" i="6"/>
  <c r="B52" i="6"/>
  <c r="C52" i="6"/>
  <c r="B51" i="6"/>
  <c r="B53" i="6"/>
  <c r="C53" i="6"/>
  <c r="C45" i="6"/>
  <c r="B45" i="6"/>
  <c r="C44" i="6"/>
  <c r="B44" i="6"/>
  <c r="B43" i="6"/>
  <c r="B35" i="6"/>
  <c r="C35" i="6"/>
  <c r="B38" i="6"/>
  <c r="C38" i="6"/>
  <c r="C23" i="6"/>
  <c r="C22" i="6"/>
  <c r="B22" i="6"/>
  <c r="C21" i="6"/>
  <c r="B21" i="6"/>
  <c r="C20" i="6"/>
  <c r="B20" i="6"/>
  <c r="C19" i="6"/>
  <c r="B19" i="6"/>
  <c r="B18" i="6"/>
  <c r="C12" i="6"/>
  <c r="B12" i="6"/>
  <c r="B9" i="6"/>
  <c r="C35" i="3"/>
  <c r="C67" i="3"/>
  <c r="C66" i="3"/>
  <c r="C23" i="3"/>
  <c r="C12" i="3"/>
  <c r="C19" i="3"/>
  <c r="C20" i="3"/>
  <c r="C21" i="3"/>
  <c r="C22" i="3"/>
  <c r="C30" i="3"/>
  <c r="C31" i="3"/>
  <c r="C38" i="3"/>
  <c r="C44" i="3"/>
  <c r="C45" i="3"/>
  <c r="C49" i="3"/>
  <c r="C53" i="3"/>
  <c r="C63" i="3"/>
  <c r="C64" i="3"/>
  <c r="C65" i="3"/>
  <c r="C75" i="3"/>
  <c r="C76" i="3"/>
  <c r="U11" i="1"/>
  <c r="Q11" i="1"/>
  <c r="M11" i="1"/>
  <c r="AF11" i="1"/>
  <c r="U96" i="1"/>
  <c r="U95" i="1"/>
  <c r="U94" i="1"/>
  <c r="U92" i="1"/>
  <c r="U91" i="1"/>
  <c r="U90" i="1"/>
  <c r="U87" i="1"/>
  <c r="U85" i="1"/>
  <c r="U75" i="1"/>
  <c r="U74" i="1"/>
  <c r="U73" i="1"/>
  <c r="U72" i="1"/>
  <c r="U70" i="1"/>
  <c r="U69" i="1"/>
  <c r="U68" i="1"/>
  <c r="U12" i="1"/>
  <c r="U13" i="1"/>
  <c r="U23" i="1"/>
  <c r="U22" i="1"/>
  <c r="U21" i="1"/>
  <c r="U20" i="1"/>
  <c r="U19" i="1"/>
  <c r="U18" i="1"/>
  <c r="U39" i="1"/>
  <c r="U38" i="1"/>
  <c r="U37" i="1"/>
  <c r="U36" i="1"/>
  <c r="U60" i="1"/>
  <c r="U59" i="1"/>
  <c r="U58" i="1"/>
  <c r="U57" i="1"/>
  <c r="U48" i="1"/>
  <c r="U47" i="1"/>
  <c r="U46" i="1"/>
  <c r="U45" i="1"/>
  <c r="U44" i="1"/>
  <c r="B60" i="4"/>
  <c r="B73" i="3"/>
  <c r="B75" i="6"/>
  <c r="B77" i="6"/>
  <c r="B56" i="4"/>
  <c r="B51" i="4"/>
  <c r="AK96" i="1"/>
  <c r="AE96" i="1"/>
  <c r="AJ96" i="1"/>
  <c r="AK95" i="1"/>
  <c r="AE95" i="1"/>
  <c r="AJ95" i="1"/>
  <c r="AE60" i="1"/>
  <c r="AE39" i="1"/>
  <c r="AK94" i="1"/>
  <c r="AE94" i="1"/>
  <c r="AJ94" i="1"/>
  <c r="AE75" i="1"/>
  <c r="AJ75" i="1"/>
  <c r="AE74" i="1"/>
  <c r="AJ74" i="1"/>
  <c r="AE73" i="1"/>
  <c r="AJ73" i="1"/>
  <c r="AE59" i="1"/>
  <c r="M45" i="1"/>
  <c r="M93" i="1"/>
  <c r="M92" i="1"/>
  <c r="M91" i="1"/>
  <c r="M90" i="1"/>
  <c r="AK93" i="1"/>
  <c r="AE93" i="1"/>
  <c r="AJ93" i="1"/>
  <c r="AK92" i="1"/>
  <c r="AE92" i="1"/>
  <c r="AJ92" i="1"/>
  <c r="AK91" i="1"/>
  <c r="AE91" i="1"/>
  <c r="AJ91" i="1"/>
  <c r="AK90" i="1"/>
  <c r="AE90" i="1"/>
  <c r="AJ90" i="1"/>
  <c r="AK89" i="1"/>
  <c r="AE89" i="1"/>
  <c r="AJ89" i="1"/>
  <c r="M87" i="1"/>
  <c r="M71" i="1"/>
  <c r="M72" i="1"/>
  <c r="AE72" i="1"/>
  <c r="AJ72" i="1"/>
  <c r="M56" i="1"/>
  <c r="M46" i="1"/>
  <c r="AK22" i="1"/>
  <c r="AE22" i="1"/>
  <c r="AJ22" i="1"/>
  <c r="M13" i="1"/>
  <c r="M10" i="1"/>
  <c r="I10" i="1"/>
  <c r="AK106" i="1"/>
  <c r="AJ106" i="1"/>
  <c r="AK105" i="1"/>
  <c r="AJ105" i="1"/>
  <c r="AK88" i="1"/>
  <c r="AJ88" i="1"/>
  <c r="AK87" i="1"/>
  <c r="AJ87" i="1"/>
  <c r="AK86" i="1"/>
  <c r="AJ86" i="1"/>
  <c r="AK85" i="1"/>
  <c r="AJ85" i="1"/>
  <c r="AK84" i="1"/>
  <c r="AJ84" i="1"/>
  <c r="AK83" i="1"/>
  <c r="AJ83" i="1"/>
  <c r="AK82" i="1"/>
  <c r="AJ82" i="1"/>
  <c r="AK81" i="1"/>
  <c r="AJ81" i="1"/>
  <c r="AK71" i="1"/>
  <c r="AJ71" i="1"/>
  <c r="AK70" i="1"/>
  <c r="AJ70" i="1"/>
  <c r="AK69" i="1"/>
  <c r="AJ69" i="1"/>
  <c r="AK68" i="1"/>
  <c r="AJ68" i="1"/>
  <c r="AK58" i="1"/>
  <c r="AJ58" i="1"/>
  <c r="AK57" i="1"/>
  <c r="AJ57" i="1"/>
  <c r="AK56" i="1"/>
  <c r="AJ56" i="1"/>
  <c r="AK45" i="1"/>
  <c r="AJ45" i="1"/>
  <c r="AK44" i="1"/>
  <c r="AJ44" i="1"/>
  <c r="AK40" i="1"/>
  <c r="AJ40" i="1"/>
  <c r="AK39" i="1"/>
  <c r="AJ39" i="1"/>
  <c r="AK38" i="1"/>
  <c r="AJ38" i="1"/>
  <c r="AK37" i="1"/>
  <c r="AJ37" i="1"/>
  <c r="AK36" i="1"/>
  <c r="AJ36" i="1"/>
  <c r="AK35" i="1"/>
  <c r="AJ35" i="1"/>
  <c r="AK21" i="1"/>
  <c r="AJ21" i="1"/>
  <c r="AK20" i="1"/>
  <c r="AJ20" i="1"/>
  <c r="AK19" i="1"/>
  <c r="AJ19" i="1"/>
  <c r="AK18" i="1"/>
  <c r="AJ18" i="1"/>
  <c r="AK17" i="1"/>
  <c r="AJ17" i="1"/>
  <c r="AK11" i="1"/>
  <c r="AJ11" i="1"/>
  <c r="AE45" i="1"/>
  <c r="B35" i="3"/>
  <c r="I88" i="1"/>
  <c r="I81" i="1"/>
  <c r="I82" i="1"/>
  <c r="I83" i="1"/>
  <c r="I87" i="1"/>
  <c r="I84" i="1"/>
  <c r="I85" i="1"/>
  <c r="I44" i="1"/>
  <c r="AE86" i="1"/>
  <c r="B62" i="3" s="1"/>
  <c r="AE87" i="1"/>
  <c r="B59" i="3" s="1"/>
  <c r="AE88" i="1"/>
  <c r="B65" i="3" s="1"/>
  <c r="I106" i="1"/>
  <c r="I105" i="1"/>
  <c r="I69" i="1"/>
  <c r="AE71" i="1"/>
  <c r="I57" i="1"/>
  <c r="I56" i="1"/>
  <c r="AE44" i="1"/>
  <c r="I38" i="1"/>
  <c r="AE20" i="1"/>
  <c r="B21" i="3" s="1"/>
  <c r="AD10" i="1"/>
  <c r="AD11" i="1"/>
  <c r="AD60" i="1"/>
  <c r="AD97" i="1"/>
  <c r="AF97" i="1" s="1"/>
  <c r="AD98" i="1"/>
  <c r="AD96" i="1"/>
  <c r="AF96" i="1" s="1"/>
  <c r="AD87" i="1"/>
  <c r="AF50" i="1"/>
  <c r="AF49" i="1"/>
  <c r="AD40" i="1"/>
  <c r="AF40" i="1" s="1"/>
  <c r="AN40" i="1" s="1"/>
  <c r="AD20" i="1"/>
  <c r="AD25" i="1"/>
  <c r="AD105" i="1"/>
  <c r="AH64" i="1"/>
  <c r="AM64" i="1" s="1"/>
  <c r="AF64" i="1"/>
  <c r="AD91" i="1"/>
  <c r="AD85" i="1"/>
  <c r="AD92" i="1"/>
  <c r="AD86" i="1"/>
  <c r="AD84" i="1"/>
  <c r="AD83" i="1"/>
  <c r="AD82" i="1"/>
  <c r="AD81" i="1"/>
  <c r="AD71" i="1"/>
  <c r="AD69" i="1"/>
  <c r="AD68" i="1"/>
  <c r="AD56" i="1"/>
  <c r="AD57" i="1"/>
  <c r="AD44" i="1"/>
  <c r="AD39" i="1"/>
  <c r="AD38" i="1"/>
  <c r="AD37" i="1"/>
  <c r="AD36" i="1"/>
  <c r="AD35" i="1"/>
  <c r="AD18" i="1"/>
  <c r="AD17" i="1"/>
  <c r="AD12" i="1"/>
  <c r="Z92" i="1"/>
  <c r="Z90" i="1"/>
  <c r="Z82" i="1"/>
  <c r="Z81" i="1"/>
  <c r="Z64" i="1"/>
  <c r="Z59" i="1"/>
  <c r="Z57" i="1"/>
  <c r="Z36" i="1"/>
  <c r="Z35" i="1"/>
  <c r="Z25" i="1"/>
  <c r="Z21" i="1"/>
  <c r="Z19" i="1"/>
  <c r="Z17" i="1"/>
  <c r="Q13" i="1"/>
  <c r="U10" i="1"/>
  <c r="U56" i="1"/>
  <c r="U93" i="1"/>
  <c r="AF93" i="1" s="1"/>
  <c r="U84" i="1"/>
  <c r="U71" i="1"/>
  <c r="U89" i="1"/>
  <c r="U81" i="1"/>
  <c r="U82" i="1"/>
  <c r="U83" i="1"/>
  <c r="U86" i="1"/>
  <c r="U88" i="1"/>
  <c r="U35" i="1"/>
  <c r="U17" i="1"/>
  <c r="Q81" i="1"/>
  <c r="Q88" i="1"/>
  <c r="Q83" i="1"/>
  <c r="Q85" i="1"/>
  <c r="Q86" i="1"/>
  <c r="Q90" i="1"/>
  <c r="Q91" i="1"/>
  <c r="Q84" i="1"/>
  <c r="Q92" i="1"/>
  <c r="Q69" i="1"/>
  <c r="Q70" i="1"/>
  <c r="Q72" i="1"/>
  <c r="AH72" i="1" s="1"/>
  <c r="Q71" i="1"/>
  <c r="Q73" i="1"/>
  <c r="Q74" i="1"/>
  <c r="AG74" i="1" s="1"/>
  <c r="AL74" i="1" s="1"/>
  <c r="Q76" i="1"/>
  <c r="AH76" i="1" s="1"/>
  <c r="Q59" i="1"/>
  <c r="Q56" i="1"/>
  <c r="Q61" i="1"/>
  <c r="Q62" i="1"/>
  <c r="AH62" i="1" s="1"/>
  <c r="AG50" i="1"/>
  <c r="AL50" i="1" s="1"/>
  <c r="Q36" i="1"/>
  <c r="Q37" i="1"/>
  <c r="Q38" i="1"/>
  <c r="Q39" i="1"/>
  <c r="Q19" i="1"/>
  <c r="Q17" i="1"/>
  <c r="Q24" i="1"/>
  <c r="Q22" i="1"/>
  <c r="Q21" i="1"/>
  <c r="Q26" i="1"/>
  <c r="AF26" i="1" s="1"/>
  <c r="Q27" i="1"/>
  <c r="AG27" i="1" s="1"/>
  <c r="AL27" i="1" s="1"/>
  <c r="Q28" i="1"/>
  <c r="AH28" i="1" s="1"/>
  <c r="Q29" i="1"/>
  <c r="Q31" i="1"/>
  <c r="AH31" i="1" s="1"/>
  <c r="Q12" i="1"/>
  <c r="Q10" i="1"/>
  <c r="AF87" i="1" l="1"/>
  <c r="AG60" i="1"/>
  <c r="AL60" i="1" s="1"/>
  <c r="AG62" i="1"/>
  <c r="AL62" i="1" s="1"/>
  <c r="AH92" i="1"/>
  <c r="AH85" i="1"/>
  <c r="AM61" i="1"/>
  <c r="AH52" i="1"/>
  <c r="AM52" i="1" s="1"/>
  <c r="AG52" i="1"/>
  <c r="AL52" i="1" s="1"/>
  <c r="AG40" i="1"/>
  <c r="AL40" i="1" s="1"/>
  <c r="AH40" i="1"/>
  <c r="AM40" i="1" s="1"/>
  <c r="AH24" i="1"/>
  <c r="AF98" i="1"/>
  <c r="AF25" i="1"/>
  <c r="AF74" i="1"/>
  <c r="AG92" i="1"/>
  <c r="AL92" i="1" s="1"/>
  <c r="AF61" i="1"/>
  <c r="AH27" i="1"/>
  <c r="AH26" i="1"/>
  <c r="AH60" i="1"/>
  <c r="AG73" i="1"/>
  <c r="AL73" i="1" s="1"/>
  <c r="AF27" i="1"/>
  <c r="AN27" i="1" s="1"/>
  <c r="AG76" i="1"/>
  <c r="AL76" i="1" s="1"/>
  <c r="AF29" i="1"/>
  <c r="AG28" i="1"/>
  <c r="AL28" i="1" s="1"/>
  <c r="AH63" i="1"/>
  <c r="AM63" i="1" s="1"/>
  <c r="AH73" i="1"/>
  <c r="AG31" i="1"/>
  <c r="AL31" i="1" s="1"/>
  <c r="AF84" i="1"/>
  <c r="AF60" i="1"/>
  <c r="AF28" i="1"/>
  <c r="AL23" i="1"/>
  <c r="AH74" i="1"/>
  <c r="AH29" i="1"/>
  <c r="AF73" i="1"/>
  <c r="C52" i="3" s="1"/>
  <c r="AF52" i="1"/>
  <c r="AN52" i="1" s="1"/>
  <c r="AF31" i="1"/>
  <c r="AN31" i="1" s="1"/>
  <c r="AH50" i="1"/>
  <c r="AM50" i="1" s="1"/>
  <c r="AG29" i="1"/>
  <c r="AL29" i="1" s="1"/>
  <c r="AG39" i="1"/>
  <c r="AL39" i="1" s="1"/>
  <c r="AF56" i="1"/>
  <c r="AF72" i="1"/>
  <c r="AF76" i="1"/>
  <c r="AF62" i="1"/>
  <c r="AG72" i="1"/>
  <c r="AL72" i="1" s="1"/>
  <c r="AG26" i="1"/>
  <c r="AL26" i="1" s="1"/>
  <c r="AF92" i="1"/>
  <c r="AF39" i="1"/>
  <c r="AM31" i="1"/>
  <c r="AM23" i="1"/>
  <c r="AL13" i="1" l="1"/>
  <c r="C11" i="6"/>
  <c r="C11" i="3"/>
  <c r="AN74" i="1"/>
  <c r="AN23" i="1"/>
  <c r="AM62" i="1"/>
  <c r="AN50" i="1"/>
  <c r="AE69" i="1" l="1"/>
  <c r="AE68" i="1"/>
  <c r="AE57" i="1"/>
  <c r="AE37" i="1"/>
  <c r="AE10" i="1"/>
  <c r="B9" i="3" s="1"/>
  <c r="Q106" i="1"/>
  <c r="AH106" i="1" s="1"/>
  <c r="AM106" i="1" s="1"/>
  <c r="C81" i="4" s="1"/>
  <c r="AE105" i="1"/>
  <c r="Q82" i="1"/>
  <c r="Q68" i="1"/>
  <c r="Q57" i="1"/>
  <c r="Q44" i="1"/>
  <c r="Q35" i="1"/>
  <c r="Q18" i="1"/>
  <c r="AE56" i="1"/>
  <c r="B44" i="3" s="1"/>
  <c r="M88" i="1"/>
  <c r="M85" i="1"/>
  <c r="M105" i="1"/>
  <c r="M58" i="1"/>
  <c r="M63" i="1"/>
  <c r="AG63" i="1" s="1"/>
  <c r="AL63" i="1" s="1"/>
  <c r="M36" i="1"/>
  <c r="M22" i="1"/>
  <c r="M24" i="1"/>
  <c r="AG24" i="1" s="1"/>
  <c r="AL24" i="1" s="1"/>
  <c r="M12" i="1"/>
  <c r="AE38" i="1"/>
  <c r="M86" i="1"/>
  <c r="M94" i="1"/>
  <c r="AF94" i="1" s="1"/>
  <c r="M82" i="1"/>
  <c r="M83" i="1"/>
  <c r="M89" i="1"/>
  <c r="M81" i="1"/>
  <c r="M68" i="1"/>
  <c r="M69" i="1"/>
  <c r="M59" i="1"/>
  <c r="M57" i="1"/>
  <c r="AF57" i="1" s="1"/>
  <c r="M44" i="1"/>
  <c r="M35" i="1"/>
  <c r="M21" i="1"/>
  <c r="M18" i="1"/>
  <c r="M19" i="1"/>
  <c r="M17" i="1"/>
  <c r="I17" i="1"/>
  <c r="AE106" i="1"/>
  <c r="I86" i="1"/>
  <c r="AH90" i="1"/>
  <c r="AE82" i="1"/>
  <c r="B58" i="3" s="1"/>
  <c r="AE83" i="1"/>
  <c r="B60" i="3" s="1"/>
  <c r="I58" i="1"/>
  <c r="AE58" i="1"/>
  <c r="B43" i="3" s="1"/>
  <c r="I36" i="1"/>
  <c r="AH36" i="1" s="1"/>
  <c r="I37" i="1"/>
  <c r="I21" i="1"/>
  <c r="I20" i="1"/>
  <c r="I19" i="1"/>
  <c r="AH21" i="1" s="1"/>
  <c r="AE36" i="1"/>
  <c r="AK10" i="1"/>
  <c r="AE21" i="1"/>
  <c r="B22" i="3" s="1"/>
  <c r="AE19" i="1"/>
  <c r="B20" i="3" s="1"/>
  <c r="AE18" i="1"/>
  <c r="B19" i="3" s="1"/>
  <c r="AJ10" i="1"/>
  <c r="AE11" i="1"/>
  <c r="AE103" i="1"/>
  <c r="AE79" i="1"/>
  <c r="B56" i="6" s="1"/>
  <c r="AE33" i="1"/>
  <c r="B25" i="6" s="1"/>
  <c r="AE15" i="1"/>
  <c r="B16" i="6" s="1"/>
  <c r="AE8" i="1"/>
  <c r="B7" i="6" s="1"/>
  <c r="AE42" i="1"/>
  <c r="B33" i="6" s="1"/>
  <c r="AE54" i="1"/>
  <c r="B41" i="6" s="1"/>
  <c r="AE66" i="1"/>
  <c r="B48" i="6" s="1"/>
  <c r="AE70" i="1"/>
  <c r="AE81" i="1"/>
  <c r="B58" i="6" s="1"/>
  <c r="AE85" i="1"/>
  <c r="B63" i="3" s="1"/>
  <c r="AE84" i="1"/>
  <c r="B64" i="3" s="1"/>
  <c r="AE35" i="1"/>
  <c r="AE17" i="1"/>
  <c r="I45" i="1"/>
  <c r="I71" i="1"/>
  <c r="I68" i="1"/>
  <c r="I70" i="1"/>
  <c r="I11" i="1"/>
  <c r="I35" i="1"/>
  <c r="I18" i="1"/>
  <c r="B12" i="3" l="1"/>
  <c r="B12" i="4"/>
  <c r="AF86" i="1"/>
  <c r="B45" i="3"/>
  <c r="AF71" i="1"/>
  <c r="AH71" i="1"/>
  <c r="AM71" i="1" s="1"/>
  <c r="AG71" i="1"/>
  <c r="AL71" i="1" s="1"/>
  <c r="AF83" i="1"/>
  <c r="AG11" i="1"/>
  <c r="B78" i="6"/>
  <c r="AH87" i="1"/>
  <c r="AM87" i="1" s="1"/>
  <c r="AG87" i="1"/>
  <c r="C59" i="3" s="1"/>
  <c r="AG101" i="1"/>
  <c r="AL101" i="1" s="1"/>
  <c r="AH101" i="1"/>
  <c r="AM101" i="1" s="1"/>
  <c r="AH89" i="1"/>
  <c r="AG89" i="1"/>
  <c r="AL89" i="1" s="1"/>
  <c r="AH99" i="1"/>
  <c r="AM99" i="1" s="1"/>
  <c r="AG99" i="1"/>
  <c r="AL99" i="1" s="1"/>
  <c r="AG100" i="1"/>
  <c r="AL100" i="1" s="1"/>
  <c r="AH100" i="1"/>
  <c r="AM100" i="1" s="1"/>
  <c r="AH59" i="1"/>
  <c r="AM59" i="1" s="1"/>
  <c r="AG59" i="1"/>
  <c r="AL59" i="1" s="1"/>
  <c r="AF59" i="1"/>
  <c r="AM47" i="1"/>
  <c r="AH51" i="1"/>
  <c r="AM51" i="1" s="1"/>
  <c r="AG51" i="1"/>
  <c r="AL51" i="1" s="1"/>
  <c r="AF35" i="1"/>
  <c r="AN35" i="1" s="1"/>
  <c r="AF10" i="1"/>
  <c r="AH11" i="1"/>
  <c r="AM11" i="1" s="1"/>
  <c r="AG12" i="1"/>
  <c r="AH12" i="1"/>
  <c r="AM12" i="1" s="1"/>
  <c r="AF20" i="1"/>
  <c r="AH25" i="1"/>
  <c r="AM25" i="1" s="1"/>
  <c r="AG25" i="1"/>
  <c r="AL25" i="1" s="1"/>
  <c r="AG17" i="1"/>
  <c r="AL69" i="1"/>
  <c r="AG20" i="1"/>
  <c r="AH20" i="1"/>
  <c r="AM20" i="1" s="1"/>
  <c r="C21" i="4" s="1"/>
  <c r="AM49" i="1"/>
  <c r="AF51" i="1"/>
  <c r="AN51" i="1" s="1"/>
  <c r="AG49" i="1"/>
  <c r="AL49" i="1" s="1"/>
  <c r="AH93" i="1"/>
  <c r="AG93" i="1"/>
  <c r="AL93" i="1" s="1"/>
  <c r="AF21" i="1"/>
  <c r="AF89" i="1"/>
  <c r="C61" i="3" s="1"/>
  <c r="AG106" i="1"/>
  <c r="AL106" i="1" s="1"/>
  <c r="AF105" i="1"/>
  <c r="AG105" i="1"/>
  <c r="AL105" i="1" s="1"/>
  <c r="AH105" i="1"/>
  <c r="AM105" i="1" s="1"/>
  <c r="C80" i="4" s="1"/>
  <c r="AF106" i="1"/>
  <c r="C78" i="6" s="1"/>
  <c r="AH30" i="1"/>
  <c r="AG30" i="1"/>
  <c r="AL30" i="1" s="1"/>
  <c r="AF30" i="1"/>
  <c r="AH48" i="1"/>
  <c r="AM48" i="1" s="1"/>
  <c r="AF48" i="1"/>
  <c r="AG48" i="1"/>
  <c r="AL48" i="1" s="1"/>
  <c r="AH96" i="1"/>
  <c r="AM96" i="1" s="1"/>
  <c r="AF99" i="1"/>
  <c r="AN99" i="1" s="1"/>
  <c r="AG96" i="1"/>
  <c r="AL96" i="1" s="1"/>
  <c r="AF85" i="1"/>
  <c r="AG90" i="1"/>
  <c r="AL90" i="1" s="1"/>
  <c r="AF91" i="1"/>
  <c r="AG91" i="1"/>
  <c r="AL91" i="1" s="1"/>
  <c r="AH91" i="1"/>
  <c r="AM91" i="1" s="1"/>
  <c r="AG88" i="1"/>
  <c r="AH88" i="1"/>
  <c r="AF82" i="1"/>
  <c r="AF12" i="1"/>
  <c r="AF88" i="1"/>
  <c r="C66" i="6" s="1"/>
  <c r="AG85" i="1"/>
  <c r="AF24" i="1"/>
  <c r="AF101" i="1"/>
  <c r="AN101" i="1" s="1"/>
  <c r="AH98" i="1"/>
  <c r="AM98" i="1" s="1"/>
  <c r="AG98" i="1"/>
  <c r="AL98" i="1" s="1"/>
  <c r="AH18" i="1"/>
  <c r="AG18" i="1"/>
  <c r="AG10" i="1"/>
  <c r="AH10" i="1"/>
  <c r="AM10" i="1" s="1"/>
  <c r="AG95" i="1"/>
  <c r="AL95" i="1" s="1"/>
  <c r="AF95" i="1"/>
  <c r="AH95" i="1"/>
  <c r="AM95" i="1" s="1"/>
  <c r="AF77" i="1"/>
  <c r="AH77" i="1"/>
  <c r="AM77" i="1" s="1"/>
  <c r="AG77" i="1"/>
  <c r="AL77" i="1" s="1"/>
  <c r="AM35" i="1"/>
  <c r="AG35" i="1"/>
  <c r="AG83" i="1"/>
  <c r="C60" i="3" s="1"/>
  <c r="AG81" i="1"/>
  <c r="AF17" i="1"/>
  <c r="AF69" i="1"/>
  <c r="C51" i="6" s="1"/>
  <c r="AF36" i="1"/>
  <c r="C28" i="6" s="1"/>
  <c r="AG36" i="1"/>
  <c r="AF38" i="1"/>
  <c r="C30" i="6" s="1"/>
  <c r="AH38" i="1"/>
  <c r="AM38" i="1" s="1"/>
  <c r="AG38" i="1"/>
  <c r="AL38" i="1" s="1"/>
  <c r="AG82" i="1"/>
  <c r="C58" i="3" s="1"/>
  <c r="AH22" i="1"/>
  <c r="AG22" i="1"/>
  <c r="AL22" i="1" s="1"/>
  <c r="AH86" i="1"/>
  <c r="AG86" i="1"/>
  <c r="C62" i="3" s="1"/>
  <c r="AF22" i="1"/>
  <c r="AG21" i="1"/>
  <c r="AG70" i="1"/>
  <c r="AL70" i="1" s="1"/>
  <c r="AH70" i="1"/>
  <c r="AH75" i="1"/>
  <c r="AF75" i="1"/>
  <c r="AG75" i="1"/>
  <c r="AL75" i="1" s="1"/>
  <c r="AG94" i="1"/>
  <c r="AL94" i="1" s="1"/>
  <c r="AH94" i="1"/>
  <c r="AF19" i="1"/>
  <c r="AF68" i="1"/>
  <c r="C50" i="6" s="1"/>
  <c r="AF63" i="1"/>
  <c r="AN64" i="1" s="1"/>
  <c r="AG64" i="1"/>
  <c r="AL64" i="1" s="1"/>
  <c r="AH44" i="1"/>
  <c r="AM44" i="1" s="1"/>
  <c r="AH45" i="1"/>
  <c r="AH19" i="1"/>
  <c r="AM19" i="1" s="1"/>
  <c r="C20" i="4" s="1"/>
  <c r="AG19" i="1"/>
  <c r="AG97" i="1"/>
  <c r="AL97" i="1" s="1"/>
  <c r="AH97" i="1"/>
  <c r="AM97" i="1" s="1"/>
  <c r="AF100" i="1"/>
  <c r="AG37" i="1"/>
  <c r="AL37" i="1" s="1"/>
  <c r="AH37" i="1"/>
  <c r="AF37" i="1"/>
  <c r="C29" i="6" s="1"/>
  <c r="AH56" i="1"/>
  <c r="AG56" i="1"/>
  <c r="AG68" i="1"/>
  <c r="AL68" i="1" s="1"/>
  <c r="AF70" i="1"/>
  <c r="AH46" i="1"/>
  <c r="AH57" i="1"/>
  <c r="AG57" i="1"/>
  <c r="AG84" i="1"/>
  <c r="AH84" i="1"/>
  <c r="AF90" i="1"/>
  <c r="C65" i="6" s="1"/>
  <c r="AF18" i="1"/>
  <c r="AF81" i="1"/>
  <c r="C58" i="6" s="1"/>
  <c r="AN61" i="1"/>
  <c r="AM21" i="1"/>
  <c r="C22" i="4" s="1"/>
  <c r="AM13" i="1"/>
  <c r="AN57" i="1"/>
  <c r="AN60" i="1"/>
  <c r="AM27" i="1"/>
  <c r="B60" i="6"/>
  <c r="B63" i="6"/>
  <c r="B53" i="3"/>
  <c r="B49" i="3"/>
  <c r="B31" i="3"/>
  <c r="B30" i="6"/>
  <c r="B50" i="3"/>
  <c r="B51" i="3"/>
  <c r="B59" i="6"/>
  <c r="B28" i="3"/>
  <c r="B27" i="6"/>
  <c r="B66" i="6"/>
  <c r="B65" i="6"/>
  <c r="B61" i="6"/>
  <c r="B28" i="6"/>
  <c r="B29" i="3"/>
  <c r="B64" i="6"/>
  <c r="B29" i="6"/>
  <c r="B30" i="3"/>
  <c r="AM76" i="1"/>
  <c r="AN29" i="1"/>
  <c r="AM73" i="1"/>
  <c r="AM60" i="1"/>
  <c r="AN62" i="1"/>
  <c r="B7" i="4"/>
  <c r="B20" i="4"/>
  <c r="B43" i="4"/>
  <c r="B55" i="4"/>
  <c r="B16" i="4"/>
  <c r="B22" i="4"/>
  <c r="B31" i="4"/>
  <c r="B64" i="4"/>
  <c r="B21" i="4"/>
  <c r="B63" i="4"/>
  <c r="B46" i="4"/>
  <c r="B78" i="4"/>
  <c r="B38" i="4"/>
  <c r="B65" i="4"/>
  <c r="B66" i="4"/>
  <c r="B37" i="4"/>
  <c r="B30" i="4"/>
  <c r="B62" i="4"/>
  <c r="B42" i="4"/>
  <c r="B11" i="4"/>
  <c r="B67" i="4"/>
  <c r="B26" i="4"/>
  <c r="B75" i="3"/>
  <c r="B80" i="4"/>
  <c r="B29" i="4"/>
  <c r="B68" i="4"/>
  <c r="B81" i="4"/>
  <c r="B76" i="3"/>
  <c r="B57" i="3"/>
  <c r="B61" i="4"/>
  <c r="B18" i="3"/>
  <c r="B18" i="4"/>
  <c r="B19" i="4"/>
  <c r="B28" i="4"/>
  <c r="B54" i="4"/>
  <c r="B35" i="4"/>
  <c r="B45" i="4"/>
  <c r="AN76" i="1"/>
  <c r="AN97" i="1"/>
  <c r="AM36" i="1"/>
  <c r="AN26" i="1"/>
  <c r="B34" i="3"/>
  <c r="B7" i="3"/>
  <c r="B42" i="3"/>
  <c r="B38" i="3"/>
  <c r="B56" i="3"/>
  <c r="B48" i="3"/>
  <c r="B16" i="3"/>
  <c r="B26" i="3"/>
  <c r="AL36" i="1" l="1"/>
  <c r="C29" i="3"/>
  <c r="AL12" i="1"/>
  <c r="C10" i="6"/>
  <c r="C10" i="3"/>
  <c r="C9" i="6"/>
  <c r="C9" i="3"/>
  <c r="AL81" i="1"/>
  <c r="C57" i="3"/>
  <c r="C43" i="3"/>
  <c r="AL35" i="1"/>
  <c r="C28" i="3"/>
  <c r="C18" i="3"/>
  <c r="AL84" i="1"/>
  <c r="AL57" i="1"/>
  <c r="AL56" i="1"/>
  <c r="AL19" i="1"/>
  <c r="AL21" i="1"/>
  <c r="AL86" i="1"/>
  <c r="AL82" i="1"/>
  <c r="AL83" i="1"/>
  <c r="AL18" i="1"/>
  <c r="AL85" i="1"/>
  <c r="AL88" i="1"/>
  <c r="AL20" i="1"/>
  <c r="AL87" i="1"/>
  <c r="AL58" i="1"/>
  <c r="C55" i="4"/>
  <c r="AN71" i="1"/>
  <c r="AN63" i="1"/>
  <c r="AN100" i="1"/>
  <c r="AN86" i="1"/>
  <c r="AN37" i="1"/>
  <c r="C12" i="4"/>
  <c r="C65" i="4"/>
  <c r="AN20" i="1"/>
  <c r="AM93" i="1"/>
  <c r="AL10" i="1"/>
  <c r="AN106" i="1"/>
  <c r="AM45" i="1"/>
  <c r="AM84" i="1"/>
  <c r="C67" i="4" s="1"/>
  <c r="C61" i="6"/>
  <c r="AN25" i="1"/>
  <c r="AM30" i="1"/>
  <c r="AN13" i="1"/>
  <c r="AM75" i="1"/>
  <c r="AM69" i="1"/>
  <c r="AN56" i="1"/>
  <c r="AM89" i="1"/>
  <c r="AM85" i="1"/>
  <c r="AM17" i="1"/>
  <c r="C59" i="6"/>
  <c r="C77" i="6"/>
  <c r="C27" i="6"/>
  <c r="AM94" i="1"/>
  <c r="C64" i="6"/>
  <c r="AN75" i="1"/>
  <c r="AM90" i="1"/>
  <c r="C63" i="6"/>
  <c r="C60" i="6"/>
  <c r="AN12" i="1"/>
  <c r="AM83" i="1"/>
  <c r="AM86" i="1"/>
  <c r="AM92" i="1"/>
  <c r="AM82" i="1"/>
  <c r="AM81" i="1"/>
  <c r="AN98" i="1"/>
  <c r="AM88" i="1"/>
  <c r="AM70" i="1"/>
  <c r="AM68" i="1"/>
  <c r="AM72" i="1"/>
  <c r="AM74" i="1"/>
  <c r="AM58" i="1"/>
  <c r="AM57" i="1"/>
  <c r="C46" i="4" s="1"/>
  <c r="AM56" i="1"/>
  <c r="AM46" i="1"/>
  <c r="AM37" i="1"/>
  <c r="C31" i="4"/>
  <c r="AN24" i="1"/>
  <c r="AM29" i="1"/>
  <c r="AM24" i="1"/>
  <c r="AN22" i="1"/>
  <c r="AM26" i="1"/>
  <c r="AM18" i="1"/>
  <c r="AM28" i="1"/>
  <c r="AM22" i="1"/>
  <c r="AN82" i="1"/>
  <c r="AN85" i="1"/>
  <c r="AN70" i="1"/>
  <c r="AN73" i="1"/>
  <c r="AN39" i="1"/>
  <c r="AN21" i="1"/>
  <c r="AN92" i="1"/>
  <c r="C29" i="4"/>
  <c r="C28" i="4"/>
  <c r="AN105" i="1"/>
  <c r="C11" i="4"/>
  <c r="C38" i="4"/>
  <c r="AN88" i="1"/>
  <c r="AN10" i="1"/>
  <c r="AN95" i="1"/>
  <c r="AN89" i="1"/>
  <c r="AN84" i="1"/>
  <c r="AN87" i="1"/>
  <c r="AN91" i="1"/>
  <c r="AN90" i="1"/>
  <c r="AN96" i="1"/>
  <c r="AN83" i="1"/>
  <c r="AN93" i="1"/>
  <c r="AN94" i="1"/>
  <c r="AN72" i="1"/>
  <c r="AN69" i="1"/>
  <c r="AN77" i="1"/>
  <c r="AN59" i="1"/>
  <c r="AN58" i="1"/>
  <c r="AN49" i="1"/>
  <c r="AN48" i="1"/>
  <c r="AN38" i="1"/>
  <c r="AN36" i="1"/>
  <c r="AN18" i="1"/>
  <c r="AN28" i="1"/>
  <c r="AN30" i="1"/>
  <c r="AN19" i="1"/>
  <c r="AN17" i="1"/>
  <c r="AN68" i="1"/>
  <c r="AN81" i="1"/>
  <c r="C18" i="4" l="1"/>
  <c r="C66" i="4"/>
  <c r="C68" i="4"/>
  <c r="C62" i="4"/>
  <c r="C64" i="4"/>
  <c r="C61" i="4"/>
  <c r="C63" i="4"/>
  <c r="C54" i="4"/>
  <c r="C45" i="4"/>
  <c r="C30" i="4"/>
  <c r="C19" i="4"/>
  <c r="AF46" i="1"/>
  <c r="AN46" i="1" s="1"/>
  <c r="AF44" i="1"/>
  <c r="AF45" i="1"/>
  <c r="AG44" i="1"/>
  <c r="AL44" i="1" s="1"/>
  <c r="AN47" i="1"/>
  <c r="AG46" i="1"/>
  <c r="AL46" i="1" s="1"/>
  <c r="AG45" i="1"/>
  <c r="AL45" i="1" s="1"/>
  <c r="AG47" i="1"/>
  <c r="AL47" i="1" s="1"/>
  <c r="AN45" i="1" l="1"/>
  <c r="AN44" i="1"/>
</calcChain>
</file>

<file path=xl/sharedStrings.xml><?xml version="1.0" encoding="utf-8"?>
<sst xmlns="http://schemas.openxmlformats.org/spreadsheetml/2006/main" count="1032" uniqueCount="206">
  <si>
    <t>Class</t>
  </si>
  <si>
    <t>Class X</t>
  </si>
  <si>
    <t>Driver</t>
  </si>
  <si>
    <t>#</t>
  </si>
  <si>
    <t>Car</t>
  </si>
  <si>
    <t>Total</t>
  </si>
  <si>
    <t>Class A1</t>
  </si>
  <si>
    <t>Class A2</t>
  </si>
  <si>
    <t>Class B1</t>
  </si>
  <si>
    <t>Class B2</t>
  </si>
  <si>
    <t>Class C</t>
  </si>
  <si>
    <t>Class D</t>
  </si>
  <si>
    <t>Class E</t>
  </si>
  <si>
    <t>BMW M4</t>
  </si>
  <si>
    <t>Simon Hodges</t>
  </si>
  <si>
    <t>Cars in</t>
  </si>
  <si>
    <t>6+</t>
  </si>
  <si>
    <t>3-5</t>
  </si>
  <si>
    <t>1-2</t>
  </si>
  <si>
    <r>
      <t>1</t>
    </r>
    <r>
      <rPr>
        <vertAlign val="superscript"/>
        <sz val="14"/>
        <color theme="1"/>
        <rFont val="Calibri"/>
        <family val="2"/>
        <scheme val="minor"/>
      </rPr>
      <t>st</t>
    </r>
  </si>
  <si>
    <r>
      <t>2</t>
    </r>
    <r>
      <rPr>
        <vertAlign val="superscript"/>
        <sz val="14"/>
        <color theme="1"/>
        <rFont val="Calibri"/>
        <family val="2"/>
        <scheme val="minor"/>
      </rPr>
      <t>nd</t>
    </r>
  </si>
  <si>
    <r>
      <t>3</t>
    </r>
    <r>
      <rPr>
        <vertAlign val="superscript"/>
        <sz val="14"/>
        <color theme="1"/>
        <rFont val="Calibri"/>
        <family val="2"/>
        <scheme val="minor"/>
      </rPr>
      <t>rd</t>
    </r>
  </si>
  <si>
    <r>
      <t>4</t>
    </r>
    <r>
      <rPr>
        <vertAlign val="superscript"/>
        <sz val="14"/>
        <color theme="1"/>
        <rFont val="Calibri"/>
        <family val="2"/>
        <scheme val="minor"/>
      </rPr>
      <t>th</t>
    </r>
  </si>
  <si>
    <r>
      <t>5</t>
    </r>
    <r>
      <rPr>
        <vertAlign val="superscript"/>
        <sz val="14"/>
        <color theme="1"/>
        <rFont val="Calibri"/>
        <family val="2"/>
        <scheme val="minor"/>
      </rPr>
      <t>th</t>
    </r>
  </si>
  <si>
    <r>
      <t>6</t>
    </r>
    <r>
      <rPr>
        <vertAlign val="superscript"/>
        <sz val="14"/>
        <color theme="1"/>
        <rFont val="Calibri"/>
        <family val="2"/>
        <scheme val="minor"/>
      </rPr>
      <t>th</t>
    </r>
  </si>
  <si>
    <r>
      <t>7</t>
    </r>
    <r>
      <rPr>
        <vertAlign val="superscript"/>
        <sz val="14"/>
        <color theme="1"/>
        <rFont val="Calibri"/>
        <family val="2"/>
        <scheme val="minor"/>
      </rPr>
      <t>th</t>
    </r>
  </si>
  <si>
    <r>
      <t>8</t>
    </r>
    <r>
      <rPr>
        <vertAlign val="superscript"/>
        <sz val="14"/>
        <color theme="1"/>
        <rFont val="Calibri"/>
        <family val="2"/>
        <scheme val="minor"/>
      </rPr>
      <t>th</t>
    </r>
  </si>
  <si>
    <r>
      <t>9</t>
    </r>
    <r>
      <rPr>
        <vertAlign val="superscript"/>
        <sz val="14"/>
        <color theme="1"/>
        <rFont val="Calibri"/>
        <family val="2"/>
        <scheme val="minor"/>
      </rPr>
      <t>th</t>
    </r>
  </si>
  <si>
    <r>
      <t>10</t>
    </r>
    <r>
      <rPr>
        <vertAlign val="superscript"/>
        <sz val="14"/>
        <color theme="1"/>
        <rFont val="Calibri"/>
        <family val="2"/>
        <scheme val="minor"/>
      </rPr>
      <t>th</t>
    </r>
  </si>
  <si>
    <t>Sprint Races</t>
  </si>
  <si>
    <t>Enduro Races</t>
  </si>
  <si>
    <t>Mitsubushi Evo 9</t>
  </si>
  <si>
    <t>Dimitri Agathos</t>
  </si>
  <si>
    <t>Subaru WRX Sti</t>
  </si>
  <si>
    <t>Mitsubushi Evo 10</t>
  </si>
  <si>
    <t>Jack Winter</t>
  </si>
  <si>
    <t>Matt Holt</t>
  </si>
  <si>
    <t>DNF</t>
  </si>
  <si>
    <t>BMW 130i</t>
  </si>
  <si>
    <t>Toyota 86</t>
  </si>
  <si>
    <t>Michael Ferns</t>
  </si>
  <si>
    <t>VW Scirocco R</t>
  </si>
  <si>
    <t>Sean Cade</t>
  </si>
  <si>
    <t>VW Golf GTi</t>
  </si>
  <si>
    <t>VW Polo GTi</t>
  </si>
  <si>
    <t>Club Championship</t>
  </si>
  <si>
    <t xml:space="preserve">Club </t>
  </si>
  <si>
    <t>Championship</t>
  </si>
  <si>
    <t>Member</t>
  </si>
  <si>
    <t>Y</t>
  </si>
  <si>
    <t>DA</t>
  </si>
  <si>
    <t>DB</t>
  </si>
  <si>
    <t>End</t>
  </si>
  <si>
    <t>Adam Gosling</t>
  </si>
  <si>
    <t>N = Non Members get no points</t>
  </si>
  <si>
    <t>NBM = No Boost Monitor fitted therefore no points</t>
  </si>
  <si>
    <t>Carl Climan</t>
  </si>
  <si>
    <t>Holden Astra VXR</t>
  </si>
  <si>
    <t>John Fitzgerald</t>
  </si>
  <si>
    <t>Liam Cade</t>
  </si>
  <si>
    <t>Oskar Butt</t>
  </si>
  <si>
    <t>Club Class</t>
  </si>
  <si>
    <t>By Class</t>
  </si>
  <si>
    <t>Overall</t>
  </si>
  <si>
    <t>Class/Driver</t>
  </si>
  <si>
    <t>Multi Class</t>
  </si>
  <si>
    <t>Vehicle</t>
  </si>
  <si>
    <t>Rob Coulthard</t>
  </si>
  <si>
    <t>VW Golf Gti TCR</t>
  </si>
  <si>
    <t>Zane Gibson</t>
  </si>
  <si>
    <t>Alex Bryden</t>
  </si>
  <si>
    <t>Robert Bryden</t>
  </si>
  <si>
    <t>Andrew McMaster</t>
  </si>
  <si>
    <t>BMW 125i</t>
  </si>
  <si>
    <t>Enduro</t>
  </si>
  <si>
    <t>State</t>
  </si>
  <si>
    <t>Enduro Championship</t>
  </si>
  <si>
    <t>State Championship</t>
  </si>
  <si>
    <t>R1</t>
  </si>
  <si>
    <t>R2</t>
  </si>
  <si>
    <t>R3</t>
  </si>
  <si>
    <t>Mercedes A45</t>
  </si>
  <si>
    <t>Brent Howard</t>
  </si>
  <si>
    <t>HSV Clubsport VE GTS</t>
  </si>
  <si>
    <t>HSV Clubsport VF R8</t>
  </si>
  <si>
    <t>VW Polo Gti</t>
  </si>
  <si>
    <t>Geoffrey Tierney</t>
  </si>
  <si>
    <t>Mazda 3</t>
  </si>
  <si>
    <t>End Class</t>
  </si>
  <si>
    <t>Zane Gisbson</t>
  </si>
  <si>
    <t>VW Polo Gti 2021</t>
  </si>
  <si>
    <t>Dan Tierney</t>
  </si>
  <si>
    <t>State Class</t>
  </si>
  <si>
    <t>Chris Sutton</t>
  </si>
  <si>
    <t>BMW 335i</t>
  </si>
  <si>
    <t>Nicolas Agar</t>
  </si>
  <si>
    <t>Kia Proceed GT</t>
  </si>
  <si>
    <t>Paul Currie</t>
  </si>
  <si>
    <t xml:space="preserve">Multi Class </t>
  </si>
  <si>
    <t>A1</t>
  </si>
  <si>
    <t>C</t>
  </si>
  <si>
    <t>D</t>
  </si>
  <si>
    <t>B1</t>
  </si>
  <si>
    <t>Club</t>
  </si>
  <si>
    <t>End1</t>
  </si>
  <si>
    <t>End2</t>
  </si>
  <si>
    <t>Round 1 WINTON</t>
  </si>
  <si>
    <t>2023 Production Touring  Car Pointscores</t>
  </si>
  <si>
    <t>4-5 March</t>
  </si>
  <si>
    <t>Aaron Grech</t>
  </si>
  <si>
    <t>Leigh Burgess</t>
  </si>
  <si>
    <t>Gerry Burgess</t>
  </si>
  <si>
    <t>Chris Lillis</t>
  </si>
  <si>
    <t>Cary Morsionbk</t>
  </si>
  <si>
    <t>HSV GTO Coupe</t>
  </si>
  <si>
    <t>Gavin Clarke</t>
  </si>
  <si>
    <t>BMW e92 M3</t>
  </si>
  <si>
    <t>Stuart Clarke</t>
  </si>
  <si>
    <t>Peter Johnson</t>
  </si>
  <si>
    <t>John Connolly</t>
  </si>
  <si>
    <t>Phil Alexander</t>
  </si>
  <si>
    <t>Matt Shylan</t>
  </si>
  <si>
    <t>Honda Integra R</t>
  </si>
  <si>
    <t>Honda Civic R</t>
  </si>
  <si>
    <t>VW Golf Gti Mk7</t>
  </si>
  <si>
    <t xml:space="preserve">2023 NSW Production Touring Cars </t>
  </si>
  <si>
    <t>Round 2 SMP GP</t>
  </si>
  <si>
    <t>27/28 May</t>
  </si>
  <si>
    <t>Round 3 SMP GP</t>
  </si>
  <si>
    <t>Round 4 SMP Nth</t>
  </si>
  <si>
    <t>Round 5 QR</t>
  </si>
  <si>
    <t>22-23 September</t>
  </si>
  <si>
    <t>Club Only</t>
  </si>
  <si>
    <t>Round 6 SMP GP</t>
  </si>
  <si>
    <t>28-29 October</t>
  </si>
  <si>
    <t>Micheal Auld</t>
  </si>
  <si>
    <t>Anthony Soole</t>
  </si>
  <si>
    <t xml:space="preserve"> </t>
  </si>
  <si>
    <t>DAR1</t>
  </si>
  <si>
    <t>Mercedes A45 AMG</t>
  </si>
  <si>
    <t>X</t>
  </si>
  <si>
    <t>A1 &amp; C</t>
  </si>
  <si>
    <t>A1 &amp; D</t>
  </si>
  <si>
    <t>Stephen Thompson</t>
  </si>
  <si>
    <t>BMW M3</t>
  </si>
  <si>
    <t>BMW  M3</t>
  </si>
  <si>
    <t>BMW 135I</t>
  </si>
  <si>
    <t>BMW 135i</t>
  </si>
  <si>
    <t>Brian Anderson</t>
  </si>
  <si>
    <t>Tim Weston</t>
  </si>
  <si>
    <t>Ford Fiesta</t>
  </si>
  <si>
    <t>David Bailey</t>
  </si>
  <si>
    <t>Mini R56</t>
  </si>
  <si>
    <t>Nissan Pulsar N15</t>
  </si>
  <si>
    <t>Stewart Follows</t>
  </si>
  <si>
    <t>Ford Fiesta ST</t>
  </si>
  <si>
    <t>Alex Hoskins</t>
  </si>
  <si>
    <t>Subaru WRX STI</t>
  </si>
  <si>
    <t>A! &amp; D</t>
  </si>
  <si>
    <t>A! &amp; C</t>
  </si>
  <si>
    <t>Matthew Kiss</t>
  </si>
  <si>
    <t>Mitsubishi Evo 10</t>
  </si>
  <si>
    <t>Garry Menell</t>
  </si>
  <si>
    <t>Tony Virag</t>
  </si>
  <si>
    <t>Holden Commodare SSV</t>
  </si>
  <si>
    <t>Matt Bolton</t>
  </si>
  <si>
    <t>Renault Megane RS</t>
  </si>
  <si>
    <t xml:space="preserve">VW Scirocco </t>
  </si>
  <si>
    <t>VW Scirocco</t>
  </si>
  <si>
    <t>Peter Lacey QLD</t>
  </si>
  <si>
    <t>Paul Keefer QLD</t>
  </si>
  <si>
    <t>Liam Loiacono QLD</t>
  </si>
  <si>
    <t>Adam Burgess</t>
  </si>
  <si>
    <t>Josh Muggleton</t>
  </si>
  <si>
    <t>Liam Evans</t>
  </si>
  <si>
    <t>Tyler Mecklen</t>
  </si>
  <si>
    <t>Oliver Loiacono QLD</t>
  </si>
  <si>
    <t>N</t>
  </si>
  <si>
    <t>NPA</t>
  </si>
  <si>
    <t>Garry Mennell</t>
  </si>
  <si>
    <t>Lim Evans</t>
  </si>
  <si>
    <t>Holden Commodore SSV</t>
  </si>
  <si>
    <t>Post Round 3</t>
  </si>
  <si>
    <t>Michael Auld</t>
  </si>
  <si>
    <t>NPA = No Points Awarded</t>
  </si>
  <si>
    <t>Oliver Loiacono  QLD</t>
  </si>
  <si>
    <t>Stephen Muller</t>
  </si>
  <si>
    <t>VW GTI TCR</t>
  </si>
  <si>
    <t>Post Round 4</t>
  </si>
  <si>
    <t xml:space="preserve">                      </t>
  </si>
  <si>
    <t>End 1</t>
  </si>
  <si>
    <t>End 2</t>
  </si>
  <si>
    <t>End 3</t>
  </si>
  <si>
    <t>Peter O'Donnell</t>
  </si>
  <si>
    <t>Adan Gosling</t>
  </si>
  <si>
    <t>Neil Byers</t>
  </si>
  <si>
    <t>BMW135i</t>
  </si>
  <si>
    <t>Paul Leadbeater</t>
  </si>
  <si>
    <t>B! &amp; B2</t>
  </si>
  <si>
    <t xml:space="preserve">Peter O'Donnell </t>
  </si>
  <si>
    <t>y</t>
  </si>
  <si>
    <t>Audi TT RS</t>
  </si>
  <si>
    <t>Jarrod Muggleton</t>
  </si>
  <si>
    <t>Ryan Godfrey</t>
  </si>
  <si>
    <t>DNS</t>
  </si>
  <si>
    <t>Micheal Ferns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</si>
</sst>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" fontId="4" fillId="0" borderId="2" xfId="0" quotePrefix="1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5" xfId="0" applyBorder="1"/>
    <xf numFmtId="0" fontId="1" fillId="0" borderId="13" xfId="0" applyFont="1" applyBorder="1"/>
    <xf numFmtId="0" fontId="2" fillId="0" borderId="15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/>
    <xf numFmtId="0" fontId="1" fillId="0" borderId="14" xfId="0" applyFon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1" fillId="0" borderId="5" xfId="0" applyFont="1" applyBorder="1"/>
    <xf numFmtId="0" fontId="0" fillId="0" borderId="8" xfId="0" applyBorder="1"/>
    <xf numFmtId="0" fontId="0" fillId="0" borderId="10" xfId="0" applyBorder="1"/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8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8" xfId="0" applyFont="1" applyBorder="1"/>
    <xf numFmtId="0" fontId="0" fillId="0" borderId="21" xfId="0" applyBorder="1"/>
    <xf numFmtId="0" fontId="0" fillId="0" borderId="8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33AD5-B980-394F-A2DD-558E5877B16B}">
  <dimension ref="A1:F22"/>
  <sheetViews>
    <sheetView workbookViewId="0">
      <selection activeCell="D4" sqref="D4"/>
    </sheetView>
  </sheetViews>
  <sheetFormatPr defaultColWidth="10.6640625" defaultRowHeight="15.5" x14ac:dyDescent="0.35"/>
  <cols>
    <col min="1" max="1" width="17" bestFit="1" customWidth="1"/>
    <col min="2" max="2" width="25.1640625" bestFit="1" customWidth="1"/>
  </cols>
  <sheetData>
    <row r="1" spans="1:6" x14ac:dyDescent="0.35">
      <c r="A1" t="s">
        <v>98</v>
      </c>
    </row>
    <row r="2" spans="1:6" x14ac:dyDescent="0.35">
      <c r="D2" s="1" t="s">
        <v>103</v>
      </c>
      <c r="E2" s="1" t="s">
        <v>74</v>
      </c>
      <c r="F2" s="1" t="s">
        <v>75</v>
      </c>
    </row>
    <row r="3" spans="1:6" x14ac:dyDescent="0.35">
      <c r="A3" t="s">
        <v>70</v>
      </c>
      <c r="B3" t="s">
        <v>81</v>
      </c>
      <c r="C3" t="s">
        <v>99</v>
      </c>
      <c r="D3" s="1">
        <v>24</v>
      </c>
      <c r="E3" s="1" t="s">
        <v>137</v>
      </c>
      <c r="F3" s="1">
        <v>24</v>
      </c>
    </row>
    <row r="4" spans="1:6" x14ac:dyDescent="0.35">
      <c r="A4" t="s">
        <v>70</v>
      </c>
      <c r="B4" t="s">
        <v>41</v>
      </c>
      <c r="C4" t="s">
        <v>100</v>
      </c>
      <c r="D4" s="1">
        <v>96</v>
      </c>
      <c r="E4" s="1">
        <v>80</v>
      </c>
      <c r="F4" s="1">
        <v>80</v>
      </c>
    </row>
    <row r="5" spans="1:6" x14ac:dyDescent="0.35">
      <c r="D5" s="66"/>
      <c r="E5" s="66"/>
      <c r="F5" s="66"/>
    </row>
    <row r="6" spans="1:6" x14ac:dyDescent="0.35">
      <c r="D6" s="1"/>
      <c r="E6" s="1"/>
      <c r="F6" s="1"/>
    </row>
    <row r="7" spans="1:6" x14ac:dyDescent="0.35">
      <c r="D7" s="1"/>
      <c r="E7" s="1"/>
      <c r="F7" s="1"/>
    </row>
    <row r="8" spans="1:6" x14ac:dyDescent="0.35">
      <c r="A8" t="s">
        <v>40</v>
      </c>
      <c r="B8" t="s">
        <v>57</v>
      </c>
      <c r="C8" t="s">
        <v>100</v>
      </c>
      <c r="D8" s="1"/>
      <c r="E8" s="1"/>
      <c r="F8" s="1"/>
    </row>
    <row r="9" spans="1:6" x14ac:dyDescent="0.35">
      <c r="A9" t="s">
        <v>40</v>
      </c>
      <c r="B9" t="s">
        <v>44</v>
      </c>
      <c r="C9" t="s">
        <v>101</v>
      </c>
      <c r="D9" s="1"/>
      <c r="E9" s="1"/>
      <c r="F9" s="1"/>
    </row>
    <row r="10" spans="1:6" x14ac:dyDescent="0.35">
      <c r="D10" s="66"/>
      <c r="E10" s="66"/>
      <c r="F10" s="66"/>
    </row>
    <row r="11" spans="1:6" x14ac:dyDescent="0.35">
      <c r="D11" s="1"/>
      <c r="E11" s="1"/>
      <c r="F11" s="1"/>
    </row>
    <row r="12" spans="1:6" x14ac:dyDescent="0.35">
      <c r="D12" s="1"/>
      <c r="E12" s="1"/>
      <c r="F12" s="1"/>
    </row>
    <row r="13" spans="1:6" x14ac:dyDescent="0.35">
      <c r="A13" t="s">
        <v>60</v>
      </c>
      <c r="B13" t="s">
        <v>57</v>
      </c>
      <c r="C13" t="s">
        <v>100</v>
      </c>
      <c r="D13" s="1"/>
      <c r="E13" s="1"/>
      <c r="F13" s="1"/>
    </row>
    <row r="14" spans="1:6" x14ac:dyDescent="0.35">
      <c r="A14" t="s">
        <v>60</v>
      </c>
      <c r="B14" t="s">
        <v>85</v>
      </c>
      <c r="C14" t="s">
        <v>101</v>
      </c>
      <c r="D14" s="1"/>
      <c r="E14" s="1"/>
      <c r="F14" s="1"/>
    </row>
    <row r="15" spans="1:6" x14ac:dyDescent="0.35">
      <c r="D15" s="66"/>
      <c r="E15" s="66"/>
      <c r="F15" s="66"/>
    </row>
    <row r="16" spans="1:6" x14ac:dyDescent="0.35">
      <c r="D16" s="1"/>
      <c r="E16" s="1"/>
      <c r="F16" s="1"/>
    </row>
    <row r="17" spans="1:6" x14ac:dyDescent="0.35">
      <c r="D17" s="1"/>
      <c r="E17" s="1"/>
      <c r="F17" s="1"/>
    </row>
    <row r="18" spans="1:6" x14ac:dyDescent="0.35">
      <c r="A18" t="s">
        <v>69</v>
      </c>
      <c r="B18" t="s">
        <v>68</v>
      </c>
      <c r="C18" t="s">
        <v>102</v>
      </c>
      <c r="D18" s="1"/>
      <c r="E18" s="1"/>
      <c r="F18" s="1"/>
    </row>
    <row r="19" spans="1:6" x14ac:dyDescent="0.35">
      <c r="A19" t="s">
        <v>89</v>
      </c>
      <c r="B19" t="s">
        <v>90</v>
      </c>
      <c r="C19" t="s">
        <v>100</v>
      </c>
      <c r="D19" s="1"/>
      <c r="E19" s="1"/>
      <c r="F19" s="1"/>
    </row>
    <row r="20" spans="1:6" x14ac:dyDescent="0.35">
      <c r="D20" s="66"/>
      <c r="E20" s="66"/>
      <c r="F20" s="66"/>
    </row>
    <row r="21" spans="1:6" x14ac:dyDescent="0.35">
      <c r="A21" t="s">
        <v>32</v>
      </c>
      <c r="B21" t="s">
        <v>157</v>
      </c>
      <c r="C21" t="s">
        <v>99</v>
      </c>
      <c r="D21" s="1">
        <v>66</v>
      </c>
      <c r="E21" s="1">
        <v>66</v>
      </c>
      <c r="F21" s="1">
        <v>66</v>
      </c>
    </row>
    <row r="22" spans="1:6" x14ac:dyDescent="0.35">
      <c r="A22" t="s">
        <v>32</v>
      </c>
      <c r="B22" t="s">
        <v>153</v>
      </c>
      <c r="C22" t="s">
        <v>101</v>
      </c>
      <c r="D22" s="1">
        <v>24</v>
      </c>
      <c r="E22" s="1"/>
      <c r="F22" s="1">
        <v>24</v>
      </c>
    </row>
  </sheetData>
  <sortState xmlns:xlrd2="http://schemas.microsoft.com/office/spreadsheetml/2017/richdata2" ref="A3:B40">
    <sortCondition ref="A3:A40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88EC-39EC-864C-B482-3C56FD9EDDDA}">
  <dimension ref="A2:AN10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I106" sqref="A1:AI106"/>
    </sheetView>
  </sheetViews>
  <sheetFormatPr defaultColWidth="10.6640625" defaultRowHeight="15.5" x14ac:dyDescent="0.35"/>
  <cols>
    <col min="1" max="1" width="21.4140625" customWidth="1"/>
    <col min="2" max="2" width="9" style="1" customWidth="1"/>
    <col min="3" max="3" width="6.6640625" style="1" customWidth="1"/>
    <col min="4" max="4" width="27.1640625" customWidth="1"/>
    <col min="5" max="5" width="5.83203125" style="1" customWidth="1"/>
    <col min="6" max="7" width="5" style="1" customWidth="1"/>
    <col min="8" max="8" width="5.1640625" style="1" customWidth="1"/>
    <col min="9" max="9" width="6" style="1" customWidth="1"/>
    <col min="10" max="10" width="5.83203125" style="1" customWidth="1"/>
    <col min="11" max="11" width="5" style="1" customWidth="1"/>
    <col min="12" max="12" width="5.1640625" style="1" customWidth="1"/>
    <col min="13" max="13" width="6" style="1" customWidth="1"/>
    <col min="14" max="14" width="7.83203125" style="1" bestFit="1" customWidth="1"/>
    <col min="15" max="15" width="5" style="1" customWidth="1"/>
    <col min="16" max="16" width="5.1640625" style="1" customWidth="1"/>
    <col min="17" max="17" width="6" style="1" customWidth="1"/>
    <col min="18" max="18" width="5.83203125" style="1" customWidth="1"/>
    <col min="19" max="19" width="5" style="1" customWidth="1"/>
    <col min="20" max="20" width="5.1640625" style="1" customWidth="1"/>
    <col min="21" max="21" width="6" style="1" customWidth="1"/>
    <col min="22" max="23" width="5.33203125" style="10" bestFit="1" customWidth="1"/>
    <col min="24" max="25" width="5.83203125" style="10" customWidth="1"/>
    <col min="26" max="26" width="5.83203125" customWidth="1"/>
    <col min="27" max="27" width="5.83203125" style="1" customWidth="1"/>
    <col min="28" max="28" width="5" style="1" customWidth="1"/>
    <col min="29" max="29" width="5.1640625" style="1" customWidth="1"/>
    <col min="30" max="30" width="6" style="1" customWidth="1"/>
    <col min="31" max="31" width="24" bestFit="1" customWidth="1"/>
    <col min="32" max="35" width="12.6640625" bestFit="1" customWidth="1"/>
    <col min="36" max="36" width="17.58203125" bestFit="1" customWidth="1"/>
    <col min="37" max="37" width="21" bestFit="1" customWidth="1"/>
    <col min="38" max="38" width="12.6640625" bestFit="1" customWidth="1"/>
    <col min="39" max="39" width="15.83203125" customWidth="1"/>
    <col min="40" max="40" width="24" bestFit="1" customWidth="1"/>
    <col min="41" max="41" width="13.6640625" customWidth="1"/>
  </cols>
  <sheetData>
    <row r="2" spans="1:40" ht="23.5" x14ac:dyDescent="0.55000000000000004">
      <c r="E2" s="42" t="s">
        <v>107</v>
      </c>
      <c r="J2" s="42"/>
      <c r="N2" s="42"/>
      <c r="R2" s="42"/>
      <c r="AA2" s="42"/>
    </row>
    <row r="4" spans="1:40" ht="16" thickBot="1" x14ac:dyDescent="0.4"/>
    <row r="5" spans="1:40" x14ac:dyDescent="0.35">
      <c r="A5" t="s">
        <v>54</v>
      </c>
      <c r="E5" s="78" t="s">
        <v>106</v>
      </c>
      <c r="F5" s="79"/>
      <c r="G5" s="79"/>
      <c r="H5" s="79"/>
      <c r="I5" s="80"/>
      <c r="J5" s="78" t="s">
        <v>126</v>
      </c>
      <c r="K5" s="79"/>
      <c r="L5" s="79"/>
      <c r="M5" s="80"/>
      <c r="N5" s="78" t="s">
        <v>128</v>
      </c>
      <c r="O5" s="79"/>
      <c r="P5" s="79"/>
      <c r="Q5" s="80"/>
      <c r="R5" s="78" t="s">
        <v>129</v>
      </c>
      <c r="S5" s="79"/>
      <c r="T5" s="79"/>
      <c r="U5" s="79"/>
      <c r="V5" s="78" t="s">
        <v>130</v>
      </c>
      <c r="W5" s="79"/>
      <c r="X5" s="79"/>
      <c r="Y5" s="79"/>
      <c r="Z5" s="80"/>
      <c r="AA5" s="78" t="s">
        <v>133</v>
      </c>
      <c r="AB5" s="79"/>
      <c r="AC5" s="79"/>
      <c r="AD5" s="80"/>
      <c r="AE5" s="16"/>
      <c r="AF5" s="16"/>
      <c r="AG5" s="16"/>
      <c r="AH5" s="16"/>
      <c r="AI5" s="16"/>
      <c r="AJ5" s="16"/>
      <c r="AK5" s="16"/>
      <c r="AL5" s="39" t="s">
        <v>46</v>
      </c>
      <c r="AM5" s="39" t="s">
        <v>74</v>
      </c>
      <c r="AN5" s="39" t="s">
        <v>75</v>
      </c>
    </row>
    <row r="6" spans="1:40" x14ac:dyDescent="0.35">
      <c r="A6" t="s">
        <v>55</v>
      </c>
      <c r="E6" s="81" t="s">
        <v>108</v>
      </c>
      <c r="F6" s="82"/>
      <c r="G6" s="82"/>
      <c r="H6" s="82"/>
      <c r="I6" s="83"/>
      <c r="J6" s="81" t="s">
        <v>127</v>
      </c>
      <c r="K6" s="82"/>
      <c r="L6" s="82"/>
      <c r="M6" s="83"/>
      <c r="N6" s="81">
        <v>45115</v>
      </c>
      <c r="O6" s="82"/>
      <c r="P6" s="82"/>
      <c r="Q6" s="83"/>
      <c r="R6" s="81">
        <v>45150</v>
      </c>
      <c r="S6" s="82"/>
      <c r="T6" s="82"/>
      <c r="U6" s="82"/>
      <c r="V6" s="81" t="s">
        <v>131</v>
      </c>
      <c r="W6" s="82"/>
      <c r="X6" s="82"/>
      <c r="Y6" s="82"/>
      <c r="Z6" s="83"/>
      <c r="AA6" s="81" t="s">
        <v>134</v>
      </c>
      <c r="AB6" s="82"/>
      <c r="AC6" s="82"/>
      <c r="AD6" s="83"/>
      <c r="AE6" s="44" t="s">
        <v>2</v>
      </c>
      <c r="AF6" s="44" t="s">
        <v>92</v>
      </c>
      <c r="AG6" s="44" t="s">
        <v>61</v>
      </c>
      <c r="AH6" s="44" t="s">
        <v>88</v>
      </c>
      <c r="AI6" s="44" t="s">
        <v>65</v>
      </c>
      <c r="AJ6" s="44" t="s">
        <v>2</v>
      </c>
      <c r="AK6" s="44" t="s">
        <v>4</v>
      </c>
      <c r="AL6" s="40" t="s">
        <v>47</v>
      </c>
      <c r="AM6" s="40" t="s">
        <v>47</v>
      </c>
      <c r="AN6" s="40" t="s">
        <v>47</v>
      </c>
    </row>
    <row r="7" spans="1:40" ht="16" thickBot="1" x14ac:dyDescent="0.4">
      <c r="A7" t="s">
        <v>184</v>
      </c>
      <c r="E7" s="84"/>
      <c r="F7" s="85"/>
      <c r="G7" s="85"/>
      <c r="H7" s="85"/>
      <c r="I7" s="86"/>
      <c r="J7" s="84"/>
      <c r="K7" s="85"/>
      <c r="L7" s="85"/>
      <c r="M7" s="86"/>
      <c r="N7" s="84"/>
      <c r="O7" s="85"/>
      <c r="P7" s="85"/>
      <c r="Q7" s="86"/>
      <c r="R7" s="84"/>
      <c r="S7" s="85"/>
      <c r="T7" s="85"/>
      <c r="U7" s="85"/>
      <c r="V7" s="84" t="s">
        <v>132</v>
      </c>
      <c r="W7" s="85"/>
      <c r="X7" s="85"/>
      <c r="Y7" s="85"/>
      <c r="Z7" s="86"/>
      <c r="AA7" s="84"/>
      <c r="AB7" s="85"/>
      <c r="AC7" s="85"/>
      <c r="AD7" s="86"/>
      <c r="AE7" s="24"/>
      <c r="AF7" s="24"/>
      <c r="AG7" s="24"/>
      <c r="AH7" s="24"/>
      <c r="AI7" s="24"/>
      <c r="AJ7" s="24"/>
      <c r="AK7" s="24"/>
      <c r="AL7" s="41"/>
      <c r="AM7" s="41"/>
      <c r="AN7" s="41"/>
    </row>
    <row r="8" spans="1:40" ht="16" thickBot="1" x14ac:dyDescent="0.4">
      <c r="A8" s="32" t="s">
        <v>1</v>
      </c>
      <c r="B8" s="43" t="s">
        <v>48</v>
      </c>
      <c r="C8" s="12"/>
      <c r="D8" s="31"/>
      <c r="E8" s="14" t="s">
        <v>50</v>
      </c>
      <c r="F8" s="15" t="s">
        <v>51</v>
      </c>
      <c r="G8" s="15" t="s">
        <v>104</v>
      </c>
      <c r="H8" s="15" t="s">
        <v>105</v>
      </c>
      <c r="I8" s="28" t="s">
        <v>5</v>
      </c>
      <c r="J8" s="11" t="s">
        <v>78</v>
      </c>
      <c r="K8" s="12" t="s">
        <v>79</v>
      </c>
      <c r="L8" s="13" t="s">
        <v>80</v>
      </c>
      <c r="M8" s="28" t="s">
        <v>5</v>
      </c>
      <c r="N8" s="14" t="s">
        <v>50</v>
      </c>
      <c r="O8" s="15" t="s">
        <v>51</v>
      </c>
      <c r="P8" s="15" t="s">
        <v>52</v>
      </c>
      <c r="Q8" s="28" t="s">
        <v>5</v>
      </c>
      <c r="R8" s="14" t="s">
        <v>78</v>
      </c>
      <c r="S8" s="15" t="s">
        <v>79</v>
      </c>
      <c r="T8" s="15" t="s">
        <v>80</v>
      </c>
      <c r="U8" s="28" t="s">
        <v>5</v>
      </c>
      <c r="V8" s="11" t="s">
        <v>190</v>
      </c>
      <c r="W8" s="12" t="s">
        <v>191</v>
      </c>
      <c r="X8" s="12" t="s">
        <v>192</v>
      </c>
      <c r="Y8" s="13"/>
      <c r="Z8" s="27" t="s">
        <v>5</v>
      </c>
      <c r="AA8" s="14" t="s">
        <v>50</v>
      </c>
      <c r="AB8" s="15" t="s">
        <v>51</v>
      </c>
      <c r="AC8" s="15" t="s">
        <v>52</v>
      </c>
      <c r="AD8" s="28" t="s">
        <v>5</v>
      </c>
      <c r="AE8" s="1" t="str">
        <f>A8</f>
        <v>Class X</v>
      </c>
      <c r="AF8" s="1"/>
      <c r="AG8" s="1"/>
      <c r="AH8" s="1"/>
      <c r="AI8" s="1"/>
      <c r="AJ8" s="1"/>
      <c r="AK8" s="1"/>
      <c r="AL8" s="10"/>
      <c r="AM8" s="10"/>
      <c r="AN8" s="10"/>
    </row>
    <row r="9" spans="1:40" x14ac:dyDescent="0.35">
      <c r="A9" s="9" t="s">
        <v>2</v>
      </c>
      <c r="B9" s="10"/>
      <c r="C9" s="10" t="s">
        <v>3</v>
      </c>
      <c r="D9" s="9" t="s">
        <v>4</v>
      </c>
      <c r="E9" s="14"/>
      <c r="F9" s="15"/>
      <c r="G9" s="15"/>
      <c r="H9" s="16"/>
      <c r="I9" s="16"/>
      <c r="J9" s="14"/>
      <c r="K9" s="15"/>
      <c r="L9" s="16"/>
      <c r="M9" s="16"/>
      <c r="N9" s="14"/>
      <c r="O9" s="15"/>
      <c r="P9" s="16"/>
      <c r="Q9" s="16"/>
      <c r="R9" s="14"/>
      <c r="S9" s="15"/>
      <c r="T9" s="16"/>
      <c r="U9" s="15"/>
      <c r="V9" s="14"/>
      <c r="W9" s="15"/>
      <c r="X9" s="15"/>
      <c r="Y9" s="16"/>
      <c r="Z9" s="16"/>
      <c r="AA9" s="14"/>
      <c r="AB9" s="15"/>
      <c r="AC9" s="16"/>
      <c r="AD9" s="16"/>
      <c r="AE9" s="1"/>
      <c r="AF9" s="1"/>
      <c r="AG9" s="1"/>
      <c r="AH9" s="1"/>
      <c r="AI9" s="1"/>
      <c r="AJ9" s="1"/>
      <c r="AK9" s="1"/>
      <c r="AL9" s="10"/>
      <c r="AM9" s="10"/>
      <c r="AN9" s="10"/>
    </row>
    <row r="10" spans="1:40" x14ac:dyDescent="0.35">
      <c r="A10" t="s">
        <v>14</v>
      </c>
      <c r="B10" s="1" t="s">
        <v>49</v>
      </c>
      <c r="C10" s="1">
        <v>31</v>
      </c>
      <c r="D10" t="s">
        <v>13</v>
      </c>
      <c r="E10" s="17">
        <v>10</v>
      </c>
      <c r="G10" s="1">
        <v>20</v>
      </c>
      <c r="H10" s="18">
        <v>20</v>
      </c>
      <c r="I10" s="18">
        <f>SUM(E10:H10)</f>
        <v>50</v>
      </c>
      <c r="J10" s="17">
        <v>16</v>
      </c>
      <c r="K10" s="1">
        <v>16</v>
      </c>
      <c r="L10" s="18">
        <v>16</v>
      </c>
      <c r="M10" s="18">
        <f>SUM(J10:L10)</f>
        <v>48</v>
      </c>
      <c r="N10" s="17">
        <v>14</v>
      </c>
      <c r="P10" s="18" t="s">
        <v>37</v>
      </c>
      <c r="Q10" s="18">
        <f>SUM(N10:P10)</f>
        <v>14</v>
      </c>
      <c r="R10" s="17">
        <v>10</v>
      </c>
      <c r="S10" s="1">
        <v>10</v>
      </c>
      <c r="T10" s="18">
        <v>8</v>
      </c>
      <c r="U10" s="1">
        <f>SUM(R10:T10)</f>
        <v>28</v>
      </c>
      <c r="V10" s="17"/>
      <c r="W10" s="1"/>
      <c r="X10" s="1"/>
      <c r="Y10" s="18"/>
      <c r="Z10" s="18"/>
      <c r="AA10" s="17">
        <v>14</v>
      </c>
      <c r="AC10" s="18">
        <v>36</v>
      </c>
      <c r="AD10" s="18">
        <f>SUM(AA10:AC10)</f>
        <v>50</v>
      </c>
      <c r="AE10" s="1" t="str">
        <f>A10</f>
        <v>Simon Hodges</v>
      </c>
      <c r="AF10" s="1">
        <f>M10+I10+Q10+U10+AD10</f>
        <v>190</v>
      </c>
      <c r="AG10" s="1">
        <f>I10+M10+Q10+U10+Z10+AD10</f>
        <v>190</v>
      </c>
      <c r="AH10" s="1">
        <f>I10+Q10+AD10</f>
        <v>114</v>
      </c>
      <c r="AI10" s="1"/>
      <c r="AJ10" s="1" t="str">
        <f>A10</f>
        <v>Simon Hodges</v>
      </c>
      <c r="AK10" s="1" t="str">
        <f>D10</f>
        <v>BMW M4</v>
      </c>
      <c r="AL10" s="10">
        <f>AG10</f>
        <v>190</v>
      </c>
      <c r="AM10" s="10">
        <f>AH10</f>
        <v>114</v>
      </c>
      <c r="AN10" s="10">
        <f>AF10</f>
        <v>190</v>
      </c>
    </row>
    <row r="11" spans="1:40" x14ac:dyDescent="0.35">
      <c r="A11" t="s">
        <v>109</v>
      </c>
      <c r="B11" s="1" t="s">
        <v>49</v>
      </c>
      <c r="C11" s="1">
        <v>33</v>
      </c>
      <c r="D11" t="s">
        <v>13</v>
      </c>
      <c r="E11" s="17"/>
      <c r="F11" s="1">
        <v>10</v>
      </c>
      <c r="H11" s="18"/>
      <c r="I11" s="18">
        <f>SUM(E11:H11)</f>
        <v>10</v>
      </c>
      <c r="J11" s="17" t="s">
        <v>137</v>
      </c>
      <c r="K11" s="1" t="s">
        <v>137</v>
      </c>
      <c r="L11" s="18" t="s">
        <v>137</v>
      </c>
      <c r="M11" s="18">
        <f>SUM(J11:L11)</f>
        <v>0</v>
      </c>
      <c r="N11" s="17"/>
      <c r="P11" s="18"/>
      <c r="Q11" s="18">
        <f>SUM(N11:P11)</f>
        <v>0</v>
      </c>
      <c r="R11" s="17"/>
      <c r="T11" s="18"/>
      <c r="U11" s="1">
        <f>SUM(R11:T11)</f>
        <v>0</v>
      </c>
      <c r="V11" s="17"/>
      <c r="W11" s="1"/>
      <c r="X11" s="1"/>
      <c r="Y11" s="18"/>
      <c r="Z11" s="18"/>
      <c r="AA11" s="17"/>
      <c r="AC11" s="18"/>
      <c r="AD11" s="18">
        <f>SUM(AA11:AC11)</f>
        <v>0</v>
      </c>
      <c r="AE11" s="1" t="str">
        <f>A11</f>
        <v>Aaron Grech</v>
      </c>
      <c r="AF11" s="1">
        <f>M11+I11+Q11+U11+AD11</f>
        <v>10</v>
      </c>
      <c r="AG11" s="1">
        <f>I11+M11+Q11+U11+Z11+AD11</f>
        <v>10</v>
      </c>
      <c r="AH11" s="1">
        <f>I11+Q11+AD11</f>
        <v>10</v>
      </c>
      <c r="AI11" s="1"/>
      <c r="AJ11" s="1" t="str">
        <f>A11</f>
        <v>Aaron Grech</v>
      </c>
      <c r="AK11" s="1" t="str">
        <f>D11</f>
        <v>BMW M4</v>
      </c>
      <c r="AL11" s="10">
        <v>10</v>
      </c>
      <c r="AM11" s="10">
        <f>AH11</f>
        <v>10</v>
      </c>
      <c r="AN11" s="10">
        <v>10</v>
      </c>
    </row>
    <row r="12" spans="1:40" x14ac:dyDescent="0.35">
      <c r="A12" t="s">
        <v>135</v>
      </c>
      <c r="B12" s="1" t="s">
        <v>49</v>
      </c>
      <c r="C12" s="1">
        <v>23</v>
      </c>
      <c r="D12" t="s">
        <v>144</v>
      </c>
      <c r="E12" s="17"/>
      <c r="H12" s="18"/>
      <c r="I12" s="18"/>
      <c r="J12" s="17">
        <v>14</v>
      </c>
      <c r="K12" s="1">
        <v>12</v>
      </c>
      <c r="L12" s="18">
        <v>12</v>
      </c>
      <c r="M12" s="18">
        <f>SUM(J12:L12)</f>
        <v>38</v>
      </c>
      <c r="N12" s="17">
        <v>12</v>
      </c>
      <c r="P12" s="18">
        <v>28</v>
      </c>
      <c r="Q12" s="18">
        <f>SUM(N12:P12)</f>
        <v>40</v>
      </c>
      <c r="R12" s="17">
        <v>8</v>
      </c>
      <c r="S12" s="1">
        <v>8</v>
      </c>
      <c r="T12" s="18">
        <v>10</v>
      </c>
      <c r="U12" s="1">
        <f>SUM(R12:T12)</f>
        <v>26</v>
      </c>
      <c r="V12" s="17"/>
      <c r="W12" s="1"/>
      <c r="X12" s="1"/>
      <c r="Y12" s="18"/>
      <c r="Z12" s="18"/>
      <c r="AA12" s="17">
        <v>12</v>
      </c>
      <c r="AB12" s="1" t="s">
        <v>137</v>
      </c>
      <c r="AC12" s="18">
        <v>28</v>
      </c>
      <c r="AD12" s="18">
        <f>SUM(AA12:AC12)</f>
        <v>40</v>
      </c>
      <c r="AE12" s="1" t="s">
        <v>135</v>
      </c>
      <c r="AF12" s="1">
        <f>M12+I12+Q12+U12+AD12</f>
        <v>144</v>
      </c>
      <c r="AG12" s="1">
        <f>I12+M12+Q12+U12+Z12+AD12</f>
        <v>144</v>
      </c>
      <c r="AH12" s="1">
        <f>I12+Q12+AD12</f>
        <v>80</v>
      </c>
      <c r="AI12" s="1"/>
      <c r="AJ12" s="1" t="s">
        <v>135</v>
      </c>
      <c r="AK12" s="1" t="s">
        <v>145</v>
      </c>
      <c r="AL12" s="10">
        <f>AG12</f>
        <v>144</v>
      </c>
      <c r="AM12" s="10">
        <f>AH12</f>
        <v>80</v>
      </c>
      <c r="AN12" s="10">
        <f>AF12</f>
        <v>144</v>
      </c>
    </row>
    <row r="13" spans="1:40" x14ac:dyDescent="0.35">
      <c r="A13" t="s">
        <v>136</v>
      </c>
      <c r="B13" s="1" t="s">
        <v>49</v>
      </c>
      <c r="C13" s="1">
        <v>4</v>
      </c>
      <c r="D13" t="s">
        <v>13</v>
      </c>
      <c r="E13" s="17"/>
      <c r="H13" s="18"/>
      <c r="I13" s="18"/>
      <c r="J13" s="17" t="s">
        <v>37</v>
      </c>
      <c r="K13" s="1">
        <v>14</v>
      </c>
      <c r="L13" s="18">
        <v>14</v>
      </c>
      <c r="M13" s="18">
        <f>SUM(J13:L13)</f>
        <v>28</v>
      </c>
      <c r="N13" s="17">
        <v>16</v>
      </c>
      <c r="P13" s="18">
        <v>32</v>
      </c>
      <c r="Q13" s="18">
        <f>SUM(N13:P13)</f>
        <v>48</v>
      </c>
      <c r="R13" s="17"/>
      <c r="T13" s="18"/>
      <c r="U13" s="1">
        <f>SUM(R13:T13)</f>
        <v>0</v>
      </c>
      <c r="V13" s="17"/>
      <c r="W13" s="1"/>
      <c r="X13" s="1"/>
      <c r="Y13" s="18"/>
      <c r="Z13" s="18"/>
      <c r="AA13" s="17">
        <v>16</v>
      </c>
      <c r="AC13" s="18">
        <v>24</v>
      </c>
      <c r="AD13" s="18">
        <v>40</v>
      </c>
      <c r="AE13" s="1" t="s">
        <v>136</v>
      </c>
      <c r="AF13" s="1">
        <v>156</v>
      </c>
      <c r="AG13" s="1">
        <v>156</v>
      </c>
      <c r="AH13" s="1">
        <v>128</v>
      </c>
      <c r="AI13" s="1"/>
      <c r="AJ13" s="1" t="s">
        <v>136</v>
      </c>
      <c r="AK13" s="1" t="s">
        <v>13</v>
      </c>
      <c r="AL13" s="10">
        <f>AG13</f>
        <v>156</v>
      </c>
      <c r="AM13" s="10">
        <f>AH13</f>
        <v>128</v>
      </c>
      <c r="AN13" s="10">
        <f>AF13</f>
        <v>156</v>
      </c>
    </row>
    <row r="14" spans="1:40" ht="16" thickBot="1" x14ac:dyDescent="0.4">
      <c r="A14" t="s">
        <v>172</v>
      </c>
      <c r="B14" s="1" t="s">
        <v>177</v>
      </c>
      <c r="C14" s="1">
        <v>4</v>
      </c>
      <c r="D14" t="s">
        <v>13</v>
      </c>
      <c r="E14" s="22"/>
      <c r="F14" s="23"/>
      <c r="G14" s="23"/>
      <c r="H14" s="24"/>
      <c r="I14" s="18"/>
      <c r="J14" s="22"/>
      <c r="K14" s="23"/>
      <c r="L14" s="24"/>
      <c r="M14" s="18"/>
      <c r="N14" s="22"/>
      <c r="O14" s="23" t="s">
        <v>178</v>
      </c>
      <c r="P14" s="24" t="s">
        <v>178</v>
      </c>
      <c r="Q14" s="18" t="s">
        <v>137</v>
      </c>
      <c r="R14" s="22"/>
      <c r="S14" s="23"/>
      <c r="T14" s="24"/>
      <c r="V14" s="22"/>
      <c r="W14" s="23"/>
      <c r="X14" s="23"/>
      <c r="Y14" s="24"/>
      <c r="Z14" s="18"/>
      <c r="AA14" s="22"/>
      <c r="AB14" s="23"/>
      <c r="AC14" s="24"/>
      <c r="AD14" s="18"/>
      <c r="AE14" s="1" t="s">
        <v>172</v>
      </c>
      <c r="AF14" s="1">
        <v>48</v>
      </c>
      <c r="AG14" s="1">
        <v>48</v>
      </c>
      <c r="AH14" s="1">
        <v>48</v>
      </c>
      <c r="AI14" s="1"/>
      <c r="AJ14" s="1" t="s">
        <v>172</v>
      </c>
      <c r="AK14" s="1" t="s">
        <v>13</v>
      </c>
      <c r="AL14" s="10">
        <v>48</v>
      </c>
      <c r="AM14" s="10">
        <v>48</v>
      </c>
      <c r="AN14" s="10">
        <v>48</v>
      </c>
    </row>
    <row r="15" spans="1:40" ht="16" thickBot="1" x14ac:dyDescent="0.4">
      <c r="A15" s="32" t="s">
        <v>6</v>
      </c>
      <c r="B15" s="43"/>
      <c r="C15" s="12"/>
      <c r="D15" s="31"/>
      <c r="E15" s="11" t="s">
        <v>50</v>
      </c>
      <c r="F15" s="12" t="s">
        <v>51</v>
      </c>
      <c r="G15" s="12" t="s">
        <v>104</v>
      </c>
      <c r="H15" s="13" t="s">
        <v>105</v>
      </c>
      <c r="I15" s="28" t="s">
        <v>5</v>
      </c>
      <c r="J15" s="11" t="s">
        <v>78</v>
      </c>
      <c r="K15" s="12" t="s">
        <v>79</v>
      </c>
      <c r="L15" s="13" t="s">
        <v>80</v>
      </c>
      <c r="M15" s="28" t="s">
        <v>5</v>
      </c>
      <c r="N15" s="11" t="s">
        <v>50</v>
      </c>
      <c r="O15" s="12" t="s">
        <v>51</v>
      </c>
      <c r="P15" s="13" t="s">
        <v>52</v>
      </c>
      <c r="Q15" s="28" t="s">
        <v>5</v>
      </c>
      <c r="R15" s="11" t="s">
        <v>78</v>
      </c>
      <c r="S15" s="12" t="s">
        <v>79</v>
      </c>
      <c r="T15" s="13" t="s">
        <v>80</v>
      </c>
      <c r="U15" s="11" t="s">
        <v>5</v>
      </c>
      <c r="V15" s="11" t="s">
        <v>190</v>
      </c>
      <c r="W15" s="12" t="s">
        <v>191</v>
      </c>
      <c r="X15" s="12" t="s">
        <v>192</v>
      </c>
      <c r="Y15" s="13"/>
      <c r="Z15" s="13" t="s">
        <v>5</v>
      </c>
      <c r="AA15" s="11" t="s">
        <v>50</v>
      </c>
      <c r="AB15" s="12" t="s">
        <v>51</v>
      </c>
      <c r="AC15" s="13" t="s">
        <v>52</v>
      </c>
      <c r="AD15" s="28" t="s">
        <v>5</v>
      </c>
      <c r="AE15" s="1" t="str">
        <f>A15</f>
        <v>Class A1</v>
      </c>
      <c r="AF15" s="1"/>
      <c r="AG15" s="1"/>
      <c r="AH15" s="1"/>
      <c r="AI15" s="1"/>
      <c r="AJ15" s="1"/>
      <c r="AK15" s="1"/>
      <c r="AL15" s="10"/>
      <c r="AM15" s="10"/>
      <c r="AN15" s="10"/>
    </row>
    <row r="16" spans="1:40" x14ac:dyDescent="0.35">
      <c r="A16" s="9" t="s">
        <v>2</v>
      </c>
      <c r="B16" s="10"/>
      <c r="C16" s="10" t="s">
        <v>3</v>
      </c>
      <c r="D16" s="9" t="s">
        <v>4</v>
      </c>
      <c r="E16" s="17"/>
      <c r="H16" s="18"/>
      <c r="I16" s="25"/>
      <c r="J16" s="17"/>
      <c r="L16" s="18"/>
      <c r="M16" s="25"/>
      <c r="N16" s="17"/>
      <c r="P16" s="18"/>
      <c r="Q16" s="25"/>
      <c r="R16" s="17"/>
      <c r="T16" s="18"/>
      <c r="U16" s="17"/>
      <c r="V16" s="14"/>
      <c r="W16" s="15"/>
      <c r="X16" s="15"/>
      <c r="Y16" s="16"/>
      <c r="Z16" s="18"/>
      <c r="AA16" s="17"/>
      <c r="AC16" s="18"/>
      <c r="AD16" s="25"/>
      <c r="AE16" s="1"/>
      <c r="AF16" s="1"/>
      <c r="AG16" s="1"/>
      <c r="AH16" s="1"/>
      <c r="AI16" s="1"/>
      <c r="AJ16" s="1"/>
      <c r="AK16" s="1"/>
      <c r="AL16" s="10"/>
      <c r="AM16" s="10"/>
      <c r="AN16" s="10"/>
    </row>
    <row r="17" spans="1:40" x14ac:dyDescent="0.35">
      <c r="A17" t="s">
        <v>93</v>
      </c>
      <c r="B17" s="1" t="s">
        <v>49</v>
      </c>
      <c r="C17" s="1">
        <v>321</v>
      </c>
      <c r="D17" t="s">
        <v>34</v>
      </c>
      <c r="E17" s="17">
        <v>16</v>
      </c>
      <c r="G17" s="1">
        <v>32</v>
      </c>
      <c r="H17" s="18">
        <v>32</v>
      </c>
      <c r="I17" s="25">
        <f>SUM(E17:H17)</f>
        <v>80</v>
      </c>
      <c r="J17" s="17">
        <v>10</v>
      </c>
      <c r="K17" s="1">
        <v>10</v>
      </c>
      <c r="L17" s="18">
        <v>10</v>
      </c>
      <c r="M17" s="25">
        <f>SUM(J17:L17)</f>
        <v>30</v>
      </c>
      <c r="N17" s="17">
        <v>10</v>
      </c>
      <c r="P17" s="18" t="s">
        <v>37</v>
      </c>
      <c r="Q17" s="25">
        <f>SUM(N17:P17)</f>
        <v>10</v>
      </c>
      <c r="R17" s="17">
        <v>10</v>
      </c>
      <c r="S17" s="1">
        <v>10</v>
      </c>
      <c r="T17" s="18">
        <v>10</v>
      </c>
      <c r="U17" s="17">
        <f>SUM(R17:T17)</f>
        <v>30</v>
      </c>
      <c r="V17" s="17">
        <v>20</v>
      </c>
      <c r="W17" s="1">
        <v>20</v>
      </c>
      <c r="X17" s="1">
        <v>20</v>
      </c>
      <c r="Y17" s="18"/>
      <c r="Z17" s="18">
        <f>SUM(V17:Y17)</f>
        <v>60</v>
      </c>
      <c r="AA17" s="17"/>
      <c r="AC17" s="18"/>
      <c r="AD17" s="25">
        <f>SUM(AA17:AC17)</f>
        <v>0</v>
      </c>
      <c r="AE17" s="1" t="str">
        <f t="shared" ref="AE17:AE22" si="0">A17</f>
        <v>Chris Sutton</v>
      </c>
      <c r="AF17" s="1">
        <f t="shared" ref="AF17:AF31" si="1">M17+I17+Q17+U17+AD17</f>
        <v>150</v>
      </c>
      <c r="AG17" s="1">
        <f t="shared" ref="AG17:AG31" si="2">I17+M17+Q17+U17+Z17+AD17</f>
        <v>210</v>
      </c>
      <c r="AH17" s="1">
        <v>150</v>
      </c>
      <c r="AI17" s="1"/>
      <c r="AJ17" s="1" t="str">
        <f t="shared" ref="AJ17:AJ22" si="3">A17</f>
        <v>Chris Sutton</v>
      </c>
      <c r="AK17" s="1" t="str">
        <f t="shared" ref="AK17:AK22" si="4">D17</f>
        <v>Mitsubushi Evo 10</v>
      </c>
      <c r="AL17" s="10">
        <v>210</v>
      </c>
      <c r="AM17" s="10">
        <f t="shared" ref="AM17:AM77" si="5">AH17</f>
        <v>150</v>
      </c>
      <c r="AN17" s="10">
        <f>AF17</f>
        <v>150</v>
      </c>
    </row>
    <row r="18" spans="1:40" x14ac:dyDescent="0.35">
      <c r="A18" t="s">
        <v>32</v>
      </c>
      <c r="B18" s="1" t="s">
        <v>49</v>
      </c>
      <c r="C18" s="1">
        <v>66</v>
      </c>
      <c r="D18" t="s">
        <v>33</v>
      </c>
      <c r="E18" s="17">
        <v>14</v>
      </c>
      <c r="G18" s="1">
        <v>28</v>
      </c>
      <c r="H18" s="18">
        <v>24</v>
      </c>
      <c r="I18" s="25">
        <f>SUM(E18:H18)</f>
        <v>66</v>
      </c>
      <c r="J18" s="17"/>
      <c r="L18" s="18"/>
      <c r="M18" s="25">
        <f>SUM(J18:L18)</f>
        <v>0</v>
      </c>
      <c r="N18" s="17"/>
      <c r="P18" s="18"/>
      <c r="Q18" s="25">
        <f>SUM(N18:P18)</f>
        <v>0</v>
      </c>
      <c r="R18" s="17"/>
      <c r="T18" s="18"/>
      <c r="U18" s="17">
        <f t="shared" ref="U18:U23" si="6">SUM(R18:T18)</f>
        <v>0</v>
      </c>
      <c r="V18" s="17"/>
      <c r="W18" s="1"/>
      <c r="X18" s="1"/>
      <c r="Y18" s="18"/>
      <c r="Z18" s="18"/>
      <c r="AA18" s="17"/>
      <c r="AC18" s="18"/>
      <c r="AD18" s="25">
        <f>SUM(AA18:AC18)</f>
        <v>0</v>
      </c>
      <c r="AE18" s="1" t="str">
        <f t="shared" si="0"/>
        <v>Dimitri Agathos</v>
      </c>
      <c r="AF18" s="1">
        <f t="shared" si="1"/>
        <v>66</v>
      </c>
      <c r="AG18" s="1">
        <f t="shared" si="2"/>
        <v>66</v>
      </c>
      <c r="AH18" s="1">
        <f t="shared" ref="AH18:AH31" si="7">I18+Q18+AD18</f>
        <v>66</v>
      </c>
      <c r="AI18" s="1" t="s">
        <v>140</v>
      </c>
      <c r="AJ18" s="1" t="str">
        <f t="shared" si="3"/>
        <v>Dimitri Agathos</v>
      </c>
      <c r="AK18" s="1" t="str">
        <f t="shared" si="4"/>
        <v>Subaru WRX Sti</v>
      </c>
      <c r="AL18" s="10">
        <f t="shared" ref="AL18:AL31" si="8">AG18</f>
        <v>66</v>
      </c>
      <c r="AM18" s="10">
        <f t="shared" si="5"/>
        <v>66</v>
      </c>
      <c r="AN18" s="10">
        <f t="shared" ref="AN18:AN31" si="9">AF18</f>
        <v>66</v>
      </c>
    </row>
    <row r="19" spans="1:40" x14ac:dyDescent="0.35">
      <c r="A19" t="s">
        <v>35</v>
      </c>
      <c r="B19" s="1" t="s">
        <v>49</v>
      </c>
      <c r="C19" s="1">
        <v>77</v>
      </c>
      <c r="D19" t="s">
        <v>31</v>
      </c>
      <c r="E19" s="17">
        <v>12</v>
      </c>
      <c r="G19" s="1">
        <v>20</v>
      </c>
      <c r="H19" s="1">
        <v>28</v>
      </c>
      <c r="I19" s="25">
        <f>SUM(E19:H19)</f>
        <v>60</v>
      </c>
      <c r="J19" s="17"/>
      <c r="M19" s="25">
        <f>SUM(J19:L19)</f>
        <v>0</v>
      </c>
      <c r="N19" s="17"/>
      <c r="Q19" s="25">
        <f>SUM(N19:P19)</f>
        <v>0</v>
      </c>
      <c r="R19" s="17"/>
      <c r="U19" s="17">
        <f t="shared" si="6"/>
        <v>0</v>
      </c>
      <c r="V19" s="17"/>
      <c r="W19" s="1"/>
      <c r="X19" s="1"/>
      <c r="Y19" s="18"/>
      <c r="Z19" s="18">
        <f>SUM(V19:Y19)</f>
        <v>0</v>
      </c>
      <c r="AA19" s="17"/>
      <c r="AD19" s="25"/>
      <c r="AE19" s="1" t="str">
        <f t="shared" si="0"/>
        <v>Jack Winter</v>
      </c>
      <c r="AF19" s="1">
        <f t="shared" si="1"/>
        <v>60</v>
      </c>
      <c r="AG19" s="1">
        <f t="shared" si="2"/>
        <v>60</v>
      </c>
      <c r="AH19" s="1">
        <f t="shared" si="7"/>
        <v>60</v>
      </c>
      <c r="AI19" s="1"/>
      <c r="AJ19" s="1" t="str">
        <f t="shared" si="3"/>
        <v>Jack Winter</v>
      </c>
      <c r="AK19" s="1" t="str">
        <f t="shared" si="4"/>
        <v>Mitsubushi Evo 9</v>
      </c>
      <c r="AL19" s="10">
        <f t="shared" si="8"/>
        <v>60</v>
      </c>
      <c r="AM19" s="10">
        <f t="shared" si="5"/>
        <v>60</v>
      </c>
      <c r="AN19" s="10">
        <f t="shared" si="9"/>
        <v>60</v>
      </c>
    </row>
    <row r="20" spans="1:40" x14ac:dyDescent="0.35">
      <c r="A20" s="49" t="s">
        <v>111</v>
      </c>
      <c r="B20" s="1" t="s">
        <v>49</v>
      </c>
      <c r="C20" s="50">
        <v>33</v>
      </c>
      <c r="D20" t="s">
        <v>31</v>
      </c>
      <c r="E20" s="17"/>
      <c r="F20" s="1">
        <v>10</v>
      </c>
      <c r="G20" s="1">
        <v>24</v>
      </c>
      <c r="H20" s="18">
        <v>20</v>
      </c>
      <c r="I20" s="25">
        <f>SUM(E20:H20)</f>
        <v>54</v>
      </c>
      <c r="J20" s="17"/>
      <c r="L20" s="18"/>
      <c r="M20" s="25"/>
      <c r="N20" s="17"/>
      <c r="P20" s="18"/>
      <c r="Q20" s="25"/>
      <c r="R20" s="17"/>
      <c r="T20" s="18"/>
      <c r="U20" s="17">
        <f t="shared" si="6"/>
        <v>0</v>
      </c>
      <c r="V20" s="17"/>
      <c r="W20" s="1"/>
      <c r="X20" s="1"/>
      <c r="Y20" s="18"/>
      <c r="Z20" s="18"/>
      <c r="AA20" s="17"/>
      <c r="AC20" s="18"/>
      <c r="AD20" s="25">
        <f>SUM(AA20:AC20)</f>
        <v>0</v>
      </c>
      <c r="AE20" s="1" t="str">
        <f t="shared" si="0"/>
        <v>Gerry Burgess</v>
      </c>
      <c r="AF20" s="1">
        <f t="shared" si="1"/>
        <v>54</v>
      </c>
      <c r="AG20" s="1">
        <f t="shared" si="2"/>
        <v>54</v>
      </c>
      <c r="AH20" s="1">
        <f t="shared" si="7"/>
        <v>54</v>
      </c>
      <c r="AJ20" s="1" t="str">
        <f t="shared" si="3"/>
        <v>Gerry Burgess</v>
      </c>
      <c r="AK20" s="1" t="str">
        <f t="shared" si="4"/>
        <v>Mitsubushi Evo 9</v>
      </c>
      <c r="AL20" s="10">
        <f t="shared" si="8"/>
        <v>54</v>
      </c>
      <c r="AM20" s="10">
        <f t="shared" si="5"/>
        <v>54</v>
      </c>
      <c r="AN20" s="10">
        <f t="shared" si="9"/>
        <v>54</v>
      </c>
    </row>
    <row r="21" spans="1:40" x14ac:dyDescent="0.35">
      <c r="A21" s="49" t="s">
        <v>110</v>
      </c>
      <c r="B21" s="1" t="s">
        <v>49</v>
      </c>
      <c r="C21" s="50">
        <v>33</v>
      </c>
      <c r="D21" t="s">
        <v>31</v>
      </c>
      <c r="E21" s="17">
        <v>10</v>
      </c>
      <c r="G21" s="1">
        <v>24</v>
      </c>
      <c r="I21" s="25">
        <f>SUM(E21:H21)</f>
        <v>34</v>
      </c>
      <c r="J21" s="17"/>
      <c r="L21" s="18"/>
      <c r="M21" s="25">
        <f>SUM(J21:L21)</f>
        <v>0</v>
      </c>
      <c r="N21" s="17"/>
      <c r="P21" s="18"/>
      <c r="Q21" s="25">
        <f>SUM(N21:P21)</f>
        <v>0</v>
      </c>
      <c r="R21" s="17"/>
      <c r="T21" s="18"/>
      <c r="U21" s="17">
        <f t="shared" si="6"/>
        <v>0</v>
      </c>
      <c r="V21" s="17"/>
      <c r="W21" s="1"/>
      <c r="X21" s="1"/>
      <c r="Y21" s="18"/>
      <c r="Z21" s="18">
        <f>SUM(V21:Y21)</f>
        <v>0</v>
      </c>
      <c r="AA21" s="17"/>
      <c r="AC21" s="18"/>
      <c r="AD21" s="25"/>
      <c r="AE21" s="1" t="str">
        <f t="shared" si="0"/>
        <v>Leigh Burgess</v>
      </c>
      <c r="AF21" s="1">
        <f t="shared" si="1"/>
        <v>34</v>
      </c>
      <c r="AG21" s="1">
        <f t="shared" si="2"/>
        <v>34</v>
      </c>
      <c r="AH21" s="1">
        <f t="shared" si="7"/>
        <v>34</v>
      </c>
      <c r="AI21" s="1"/>
      <c r="AJ21" s="1" t="str">
        <f t="shared" si="3"/>
        <v>Leigh Burgess</v>
      </c>
      <c r="AK21" s="1" t="str">
        <f t="shared" si="4"/>
        <v>Mitsubushi Evo 9</v>
      </c>
      <c r="AL21" s="10">
        <f t="shared" si="8"/>
        <v>34</v>
      </c>
      <c r="AM21" s="10">
        <f t="shared" si="5"/>
        <v>34</v>
      </c>
      <c r="AN21" s="10">
        <f t="shared" si="9"/>
        <v>34</v>
      </c>
    </row>
    <row r="22" spans="1:40" x14ac:dyDescent="0.35">
      <c r="A22" t="s">
        <v>70</v>
      </c>
      <c r="B22" s="1" t="s">
        <v>49</v>
      </c>
      <c r="C22" s="1">
        <v>46</v>
      </c>
      <c r="D22" t="s">
        <v>139</v>
      </c>
      <c r="E22" s="17"/>
      <c r="H22" s="18"/>
      <c r="I22" s="25"/>
      <c r="J22" s="17">
        <v>8</v>
      </c>
      <c r="K22" s="1">
        <v>8</v>
      </c>
      <c r="L22" s="18">
        <v>8</v>
      </c>
      <c r="M22" s="25">
        <f>SUM(J22:L22)</f>
        <v>24</v>
      </c>
      <c r="N22" s="17"/>
      <c r="P22" s="18"/>
      <c r="Q22" s="25">
        <f>SUM(N22:P22)</f>
        <v>0</v>
      </c>
      <c r="R22" s="17"/>
      <c r="T22" s="18"/>
      <c r="U22" s="17">
        <f t="shared" si="6"/>
        <v>0</v>
      </c>
      <c r="V22" s="17"/>
      <c r="W22" s="1"/>
      <c r="X22" s="1"/>
      <c r="Y22" s="18"/>
      <c r="Z22" s="18"/>
      <c r="AA22" s="17"/>
      <c r="AC22" s="18"/>
      <c r="AD22" s="25"/>
      <c r="AE22" s="1" t="str">
        <f t="shared" si="0"/>
        <v>Alex Bryden</v>
      </c>
      <c r="AF22" s="1">
        <f t="shared" si="1"/>
        <v>24</v>
      </c>
      <c r="AG22" s="1">
        <f t="shared" si="2"/>
        <v>24</v>
      </c>
      <c r="AH22" s="1">
        <f t="shared" si="7"/>
        <v>0</v>
      </c>
      <c r="AI22" s="1" t="s">
        <v>140</v>
      </c>
      <c r="AJ22" s="1" t="str">
        <f t="shared" si="3"/>
        <v>Alex Bryden</v>
      </c>
      <c r="AK22" s="1" t="str">
        <f t="shared" si="4"/>
        <v>Mercedes A45 AMG</v>
      </c>
      <c r="AL22" s="10">
        <f t="shared" si="8"/>
        <v>24</v>
      </c>
      <c r="AM22" s="10">
        <f t="shared" si="5"/>
        <v>0</v>
      </c>
      <c r="AN22" s="10">
        <f t="shared" si="9"/>
        <v>24</v>
      </c>
    </row>
    <row r="23" spans="1:40" x14ac:dyDescent="0.35">
      <c r="A23" t="s">
        <v>160</v>
      </c>
      <c r="B23" s="1" t="s">
        <v>177</v>
      </c>
      <c r="C23" s="1">
        <v>24</v>
      </c>
      <c r="D23" t="s">
        <v>161</v>
      </c>
      <c r="E23" s="17"/>
      <c r="H23" s="18"/>
      <c r="I23" s="18"/>
      <c r="J23" s="17"/>
      <c r="L23" s="18"/>
      <c r="M23" s="18"/>
      <c r="N23" s="17" t="s">
        <v>178</v>
      </c>
      <c r="P23" s="18" t="s">
        <v>178</v>
      </c>
      <c r="Q23" s="18">
        <v>0</v>
      </c>
      <c r="R23" s="17"/>
      <c r="T23" s="18"/>
      <c r="U23" s="17">
        <f t="shared" si="6"/>
        <v>0</v>
      </c>
      <c r="V23" s="17"/>
      <c r="W23" s="1"/>
      <c r="X23" s="1"/>
      <c r="Y23" s="18"/>
      <c r="Z23" s="18"/>
      <c r="AA23" s="17"/>
      <c r="AC23" s="18"/>
      <c r="AD23" s="18"/>
      <c r="AE23" s="1" t="s">
        <v>160</v>
      </c>
      <c r="AF23" s="1" t="s">
        <v>178</v>
      </c>
      <c r="AG23" s="1" t="s">
        <v>178</v>
      </c>
      <c r="AH23" s="1" t="s">
        <v>178</v>
      </c>
      <c r="AI23" s="1"/>
      <c r="AJ23" s="1" t="s">
        <v>160</v>
      </c>
      <c r="AK23" s="1" t="s">
        <v>161</v>
      </c>
      <c r="AL23" s="10" t="str">
        <f>AG23</f>
        <v>NPA</v>
      </c>
      <c r="AM23" s="10" t="str">
        <f>AH23</f>
        <v>NPA</v>
      </c>
      <c r="AN23" s="10" t="str">
        <f>AF23</f>
        <v>NPA</v>
      </c>
    </row>
    <row r="24" spans="1:40" x14ac:dyDescent="0.35">
      <c r="A24" t="s">
        <v>69</v>
      </c>
      <c r="B24" s="1" t="s">
        <v>200</v>
      </c>
      <c r="C24" s="1">
        <v>181</v>
      </c>
      <c r="D24" t="s">
        <v>201</v>
      </c>
      <c r="E24" s="17"/>
      <c r="H24" s="18"/>
      <c r="I24" s="25"/>
      <c r="J24" s="17"/>
      <c r="L24" s="18"/>
      <c r="M24" s="25">
        <f>SUM(J24:L24)</f>
        <v>0</v>
      </c>
      <c r="N24" s="17"/>
      <c r="P24" s="18"/>
      <c r="Q24" s="25">
        <f>SUM(N24:P24)</f>
        <v>0</v>
      </c>
      <c r="R24" s="17"/>
      <c r="T24" s="18"/>
      <c r="U24" s="17"/>
      <c r="V24" s="17"/>
      <c r="W24" s="1"/>
      <c r="X24" s="1"/>
      <c r="Y24" s="18"/>
      <c r="Z24" s="18"/>
      <c r="AA24" s="17"/>
      <c r="AB24" s="1">
        <v>8</v>
      </c>
      <c r="AC24" s="18">
        <v>20</v>
      </c>
      <c r="AD24" s="25">
        <v>28</v>
      </c>
      <c r="AE24" s="1" t="s">
        <v>69</v>
      </c>
      <c r="AF24" s="1">
        <f t="shared" si="1"/>
        <v>28</v>
      </c>
      <c r="AG24" s="1">
        <f t="shared" si="2"/>
        <v>28</v>
      </c>
      <c r="AH24" s="1">
        <f t="shared" si="7"/>
        <v>28</v>
      </c>
      <c r="AI24" s="1"/>
      <c r="AJ24" s="1"/>
      <c r="AK24" s="1"/>
      <c r="AL24" s="10">
        <f t="shared" si="8"/>
        <v>28</v>
      </c>
      <c r="AM24" s="10">
        <f t="shared" si="5"/>
        <v>28</v>
      </c>
      <c r="AN24" s="10">
        <f t="shared" si="9"/>
        <v>28</v>
      </c>
    </row>
    <row r="25" spans="1:40" x14ac:dyDescent="0.35">
      <c r="A25" t="s">
        <v>202</v>
      </c>
      <c r="B25" s="1" t="s">
        <v>200</v>
      </c>
      <c r="C25" s="1">
        <v>181</v>
      </c>
      <c r="D25" t="s">
        <v>201</v>
      </c>
      <c r="E25" s="17"/>
      <c r="H25" s="18"/>
      <c r="I25" s="25"/>
      <c r="J25" s="17"/>
      <c r="L25" s="18"/>
      <c r="M25" s="25"/>
      <c r="N25" s="17"/>
      <c r="P25" s="18"/>
      <c r="Q25" s="25"/>
      <c r="R25" s="17"/>
      <c r="T25" s="18"/>
      <c r="U25" s="17"/>
      <c r="V25" s="17"/>
      <c r="W25" s="1"/>
      <c r="X25" s="1"/>
      <c r="Y25" s="18"/>
      <c r="Z25" s="18">
        <f>SUM(V25:Y25)</f>
        <v>0</v>
      </c>
      <c r="AA25" s="17">
        <v>10</v>
      </c>
      <c r="AC25" s="18">
        <v>20</v>
      </c>
      <c r="AD25" s="25">
        <f>SUM(AA25:AC25)</f>
        <v>30</v>
      </c>
      <c r="AE25" s="1" t="s">
        <v>202</v>
      </c>
      <c r="AF25" s="1">
        <f t="shared" si="1"/>
        <v>30</v>
      </c>
      <c r="AG25" s="1">
        <f t="shared" si="2"/>
        <v>30</v>
      </c>
      <c r="AH25" s="1">
        <f t="shared" si="7"/>
        <v>30</v>
      </c>
      <c r="AI25" s="1"/>
      <c r="AJ25" s="1"/>
      <c r="AK25" s="1"/>
      <c r="AL25" s="10">
        <f t="shared" si="8"/>
        <v>30</v>
      </c>
      <c r="AM25" s="10">
        <f t="shared" si="5"/>
        <v>30</v>
      </c>
      <c r="AN25" s="10">
        <f t="shared" si="9"/>
        <v>30</v>
      </c>
    </row>
    <row r="26" spans="1:40" x14ac:dyDescent="0.35">
      <c r="E26" s="17"/>
      <c r="H26" s="18"/>
      <c r="I26" s="25"/>
      <c r="J26" s="17"/>
      <c r="L26" s="18"/>
      <c r="M26" s="25"/>
      <c r="N26" s="17"/>
      <c r="P26" s="18"/>
      <c r="Q26" s="25">
        <f>SUM(N26:P26)</f>
        <v>0</v>
      </c>
      <c r="R26" s="17"/>
      <c r="T26" s="18"/>
      <c r="U26" s="17"/>
      <c r="V26" s="17"/>
      <c r="W26" s="1"/>
      <c r="X26" s="1"/>
      <c r="Y26" s="18"/>
      <c r="Z26" s="18"/>
      <c r="AA26" s="17"/>
      <c r="AC26" s="18"/>
      <c r="AD26" s="25"/>
      <c r="AE26" s="1"/>
      <c r="AF26" s="1">
        <f t="shared" si="1"/>
        <v>0</v>
      </c>
      <c r="AG26" s="1">
        <f t="shared" si="2"/>
        <v>0</v>
      </c>
      <c r="AH26" s="1">
        <f t="shared" si="7"/>
        <v>0</v>
      </c>
      <c r="AI26" s="1"/>
      <c r="AJ26" s="1"/>
      <c r="AK26" s="1"/>
      <c r="AL26" s="10">
        <f t="shared" si="8"/>
        <v>0</v>
      </c>
      <c r="AM26" s="10">
        <f t="shared" si="5"/>
        <v>0</v>
      </c>
      <c r="AN26" s="10">
        <f t="shared" si="9"/>
        <v>0</v>
      </c>
    </row>
    <row r="27" spans="1:40" x14ac:dyDescent="0.35">
      <c r="E27" s="17"/>
      <c r="H27" s="18"/>
      <c r="I27" s="25"/>
      <c r="J27" s="17"/>
      <c r="L27" s="18"/>
      <c r="M27" s="25"/>
      <c r="N27" s="17"/>
      <c r="P27" s="18"/>
      <c r="Q27" s="25">
        <f>SUM(N27:P27)</f>
        <v>0</v>
      </c>
      <c r="R27" s="17"/>
      <c r="T27" s="18"/>
      <c r="U27" s="17"/>
      <c r="V27" s="17"/>
      <c r="W27" s="1"/>
      <c r="X27" s="1"/>
      <c r="Y27" s="18"/>
      <c r="Z27" s="18"/>
      <c r="AA27" s="17"/>
      <c r="AC27" s="18"/>
      <c r="AD27" s="25"/>
      <c r="AE27" s="1"/>
      <c r="AF27" s="1">
        <f t="shared" si="1"/>
        <v>0</v>
      </c>
      <c r="AG27" s="1">
        <f t="shared" si="2"/>
        <v>0</v>
      </c>
      <c r="AH27" s="1">
        <f t="shared" si="7"/>
        <v>0</v>
      </c>
      <c r="AI27" s="1"/>
      <c r="AJ27" s="1"/>
      <c r="AK27" s="1"/>
      <c r="AL27" s="10">
        <f t="shared" si="8"/>
        <v>0</v>
      </c>
      <c r="AM27" s="10">
        <f t="shared" si="5"/>
        <v>0</v>
      </c>
      <c r="AN27" s="10">
        <f t="shared" si="9"/>
        <v>0</v>
      </c>
    </row>
    <row r="28" spans="1:40" x14ac:dyDescent="0.35">
      <c r="E28" s="17"/>
      <c r="H28" s="18"/>
      <c r="I28" s="25"/>
      <c r="J28" s="17"/>
      <c r="L28" s="18"/>
      <c r="M28" s="25"/>
      <c r="N28" s="17"/>
      <c r="P28" s="18"/>
      <c r="Q28" s="25">
        <f>SUM(N28:P28)</f>
        <v>0</v>
      </c>
      <c r="R28" s="17"/>
      <c r="T28" s="18"/>
      <c r="U28" s="17"/>
      <c r="V28" s="17"/>
      <c r="W28" s="1"/>
      <c r="X28" s="1"/>
      <c r="Y28" s="18"/>
      <c r="Z28" s="18"/>
      <c r="AA28" s="17"/>
      <c r="AC28" s="18"/>
      <c r="AD28" s="25"/>
      <c r="AE28" s="1"/>
      <c r="AF28" s="1">
        <f t="shared" si="1"/>
        <v>0</v>
      </c>
      <c r="AG28" s="1">
        <f t="shared" si="2"/>
        <v>0</v>
      </c>
      <c r="AH28" s="1">
        <f t="shared" si="7"/>
        <v>0</v>
      </c>
      <c r="AI28" s="1"/>
      <c r="AJ28" s="1"/>
      <c r="AK28" s="1"/>
      <c r="AL28" s="10">
        <f t="shared" si="8"/>
        <v>0</v>
      </c>
      <c r="AM28" s="10">
        <f t="shared" si="5"/>
        <v>0</v>
      </c>
      <c r="AN28" s="10">
        <f t="shared" si="9"/>
        <v>0</v>
      </c>
    </row>
    <row r="29" spans="1:40" x14ac:dyDescent="0.35">
      <c r="E29" s="17"/>
      <c r="H29" s="18"/>
      <c r="I29" s="25"/>
      <c r="J29" s="17"/>
      <c r="L29" s="18"/>
      <c r="M29" s="25"/>
      <c r="N29" s="17"/>
      <c r="P29" s="18"/>
      <c r="Q29" s="25">
        <f>SUM(N29:P29)</f>
        <v>0</v>
      </c>
      <c r="R29" s="17"/>
      <c r="T29" s="18"/>
      <c r="U29" s="17"/>
      <c r="V29" s="17"/>
      <c r="W29" s="1"/>
      <c r="X29" s="1"/>
      <c r="Y29" s="18"/>
      <c r="Z29" s="18"/>
      <c r="AA29" s="17"/>
      <c r="AC29" s="18"/>
      <c r="AD29" s="25"/>
      <c r="AE29" s="1"/>
      <c r="AF29" s="1">
        <f t="shared" si="1"/>
        <v>0</v>
      </c>
      <c r="AG29" s="1">
        <f t="shared" si="2"/>
        <v>0</v>
      </c>
      <c r="AH29" s="1">
        <f t="shared" si="7"/>
        <v>0</v>
      </c>
      <c r="AI29" s="1"/>
      <c r="AJ29" s="1"/>
      <c r="AK29" s="1"/>
      <c r="AL29" s="10">
        <f t="shared" si="8"/>
        <v>0</v>
      </c>
      <c r="AM29" s="10">
        <f t="shared" si="5"/>
        <v>0</v>
      </c>
      <c r="AN29" s="10">
        <f t="shared" si="9"/>
        <v>0</v>
      </c>
    </row>
    <row r="30" spans="1:40" x14ac:dyDescent="0.35">
      <c r="A30" s="51"/>
      <c r="C30" s="50"/>
      <c r="D30" s="51"/>
      <c r="E30" s="17"/>
      <c r="H30" s="18"/>
      <c r="I30" s="25"/>
      <c r="J30" s="17"/>
      <c r="L30" s="18"/>
      <c r="M30" s="25"/>
      <c r="N30" s="17"/>
      <c r="P30" s="18"/>
      <c r="Q30" s="25"/>
      <c r="R30" s="17"/>
      <c r="T30" s="18"/>
      <c r="U30" s="17"/>
      <c r="V30" s="17"/>
      <c r="W30" s="1"/>
      <c r="X30" s="1"/>
      <c r="Y30" s="18"/>
      <c r="Z30" s="18"/>
      <c r="AA30" s="17"/>
      <c r="AC30" s="18"/>
      <c r="AD30" s="25"/>
      <c r="AE30" s="1"/>
      <c r="AF30" s="1">
        <f t="shared" si="1"/>
        <v>0</v>
      </c>
      <c r="AG30" s="1">
        <f t="shared" si="2"/>
        <v>0</v>
      </c>
      <c r="AH30" s="1">
        <f t="shared" si="7"/>
        <v>0</v>
      </c>
      <c r="AI30" s="1"/>
      <c r="AJ30" s="1"/>
      <c r="AK30" s="1"/>
      <c r="AL30" s="10">
        <f t="shared" si="8"/>
        <v>0</v>
      </c>
      <c r="AM30" s="10">
        <f t="shared" si="5"/>
        <v>0</v>
      </c>
      <c r="AN30" s="10">
        <f t="shared" si="9"/>
        <v>0</v>
      </c>
    </row>
    <row r="31" spans="1:40" x14ac:dyDescent="0.35">
      <c r="E31" s="17"/>
      <c r="H31" s="18"/>
      <c r="I31" s="25"/>
      <c r="J31" s="17"/>
      <c r="L31" s="18"/>
      <c r="M31" s="25"/>
      <c r="N31" s="17"/>
      <c r="P31" s="18"/>
      <c r="Q31" s="25">
        <f>SUM(N31:P31)</f>
        <v>0</v>
      </c>
      <c r="R31" s="17"/>
      <c r="T31" s="18"/>
      <c r="U31" s="17"/>
      <c r="V31" s="17"/>
      <c r="W31" s="1"/>
      <c r="X31" s="1"/>
      <c r="Y31" s="18"/>
      <c r="Z31" s="18"/>
      <c r="AA31" s="17"/>
      <c r="AC31" s="18"/>
      <c r="AD31" s="25"/>
      <c r="AE31" s="1"/>
      <c r="AF31" s="1">
        <f t="shared" si="1"/>
        <v>0</v>
      </c>
      <c r="AG31" s="1">
        <f t="shared" si="2"/>
        <v>0</v>
      </c>
      <c r="AH31" s="1">
        <f t="shared" si="7"/>
        <v>0</v>
      </c>
      <c r="AI31" s="1"/>
      <c r="AJ31" s="1"/>
      <c r="AK31" s="1"/>
      <c r="AL31" s="10">
        <f t="shared" si="8"/>
        <v>0</v>
      </c>
      <c r="AM31" s="10">
        <f t="shared" si="5"/>
        <v>0</v>
      </c>
      <c r="AN31" s="10">
        <f t="shared" si="9"/>
        <v>0</v>
      </c>
    </row>
    <row r="32" spans="1:40" ht="16" thickBot="1" x14ac:dyDescent="0.4">
      <c r="A32" s="52"/>
      <c r="C32" s="50"/>
      <c r="D32" s="52"/>
      <c r="E32" s="17"/>
      <c r="H32" s="18"/>
      <c r="I32" s="25"/>
      <c r="J32" s="17"/>
      <c r="L32" s="18"/>
      <c r="M32" s="25"/>
      <c r="N32" s="17"/>
      <c r="P32" s="18"/>
      <c r="Q32" s="25"/>
      <c r="R32" s="17"/>
      <c r="T32" s="18"/>
      <c r="U32" s="17"/>
      <c r="V32" s="22"/>
      <c r="W32" s="23"/>
      <c r="X32" s="23"/>
      <c r="Y32" s="24"/>
      <c r="Z32" s="18"/>
      <c r="AA32" s="17"/>
      <c r="AC32" s="18"/>
      <c r="AD32" s="25"/>
      <c r="AE32" s="1"/>
      <c r="AF32" s="1"/>
      <c r="AG32" s="1"/>
      <c r="AH32" s="1"/>
      <c r="AI32" s="1"/>
      <c r="AJ32" s="1"/>
      <c r="AK32" s="1"/>
      <c r="AL32" s="10"/>
      <c r="AM32" s="10"/>
      <c r="AN32" s="10"/>
    </row>
    <row r="33" spans="1:40" ht="16" thickBot="1" x14ac:dyDescent="0.4">
      <c r="A33" s="32" t="s">
        <v>7</v>
      </c>
      <c r="B33" s="43"/>
      <c r="C33" s="12"/>
      <c r="D33" s="31"/>
      <c r="E33" s="11" t="s">
        <v>50</v>
      </c>
      <c r="F33" s="12" t="s">
        <v>51</v>
      </c>
      <c r="G33" s="12" t="s">
        <v>104</v>
      </c>
      <c r="H33" s="13" t="s">
        <v>105</v>
      </c>
      <c r="I33" s="28" t="s">
        <v>5</v>
      </c>
      <c r="J33" s="11" t="s">
        <v>78</v>
      </c>
      <c r="K33" s="12" t="s">
        <v>79</v>
      </c>
      <c r="L33" s="13" t="s">
        <v>80</v>
      </c>
      <c r="M33" s="28" t="s">
        <v>5</v>
      </c>
      <c r="N33" s="11" t="s">
        <v>50</v>
      </c>
      <c r="O33" s="12" t="s">
        <v>51</v>
      </c>
      <c r="P33" s="13" t="s">
        <v>52</v>
      </c>
      <c r="Q33" s="28" t="s">
        <v>5</v>
      </c>
      <c r="R33" s="11" t="s">
        <v>78</v>
      </c>
      <c r="S33" s="12" t="s">
        <v>79</v>
      </c>
      <c r="T33" s="13" t="s">
        <v>80</v>
      </c>
      <c r="U33" s="11" t="s">
        <v>5</v>
      </c>
      <c r="V33" s="11" t="s">
        <v>190</v>
      </c>
      <c r="W33" s="12" t="s">
        <v>191</v>
      </c>
      <c r="X33" s="12" t="s">
        <v>192</v>
      </c>
      <c r="Y33" s="13"/>
      <c r="Z33" s="13" t="s">
        <v>5</v>
      </c>
      <c r="AA33" s="11" t="s">
        <v>50</v>
      </c>
      <c r="AB33" s="12" t="s">
        <v>51</v>
      </c>
      <c r="AC33" s="13" t="s">
        <v>52</v>
      </c>
      <c r="AD33" s="28" t="s">
        <v>5</v>
      </c>
      <c r="AE33" s="1" t="str">
        <f>A33</f>
        <v>Class A2</v>
      </c>
      <c r="AF33" s="1"/>
      <c r="AG33" s="1"/>
      <c r="AH33" s="1"/>
      <c r="AI33" s="1"/>
      <c r="AJ33" s="1"/>
      <c r="AK33" s="1"/>
      <c r="AL33" s="10"/>
      <c r="AM33" s="10"/>
      <c r="AN33" s="10"/>
    </row>
    <row r="34" spans="1:40" x14ac:dyDescent="0.35">
      <c r="A34" s="9" t="s">
        <v>2</v>
      </c>
      <c r="B34" s="10"/>
      <c r="C34" s="10" t="s">
        <v>3</v>
      </c>
      <c r="D34" s="9" t="s">
        <v>4</v>
      </c>
      <c r="E34" s="17"/>
      <c r="H34" s="18"/>
      <c r="I34" s="25"/>
      <c r="J34" s="17"/>
      <c r="L34" s="18"/>
      <c r="M34" s="25"/>
      <c r="N34" s="17"/>
      <c r="P34" s="18"/>
      <c r="Q34" s="25"/>
      <c r="R34" s="17"/>
      <c r="T34" s="18"/>
      <c r="U34" s="17"/>
      <c r="V34" s="14"/>
      <c r="W34" s="15"/>
      <c r="X34" s="15"/>
      <c r="Y34" s="16"/>
      <c r="Z34" s="18"/>
      <c r="AA34" s="17"/>
      <c r="AC34" s="18"/>
      <c r="AD34" s="25"/>
      <c r="AE34" s="1"/>
      <c r="AF34" s="1"/>
      <c r="AG34" s="1"/>
      <c r="AH34" s="1"/>
      <c r="AI34" s="1"/>
      <c r="AJ34" s="1"/>
      <c r="AK34" s="1"/>
      <c r="AL34" s="10"/>
      <c r="AM34" s="10"/>
      <c r="AN34" s="10"/>
    </row>
    <row r="35" spans="1:40" x14ac:dyDescent="0.35">
      <c r="A35" t="s">
        <v>36</v>
      </c>
      <c r="B35" s="1" t="s">
        <v>49</v>
      </c>
      <c r="C35" s="1">
        <v>65</v>
      </c>
      <c r="D35" t="s">
        <v>84</v>
      </c>
      <c r="E35" s="17">
        <v>16</v>
      </c>
      <c r="G35" s="1">
        <v>32</v>
      </c>
      <c r="H35" s="18">
        <v>32</v>
      </c>
      <c r="I35" s="25">
        <f>SUM(E35:H35)</f>
        <v>80</v>
      </c>
      <c r="J35" s="17">
        <v>10</v>
      </c>
      <c r="K35" s="1">
        <v>10</v>
      </c>
      <c r="L35" s="18">
        <v>10</v>
      </c>
      <c r="M35" s="25">
        <f>SUM(J35:L35)</f>
        <v>30</v>
      </c>
      <c r="N35" s="17">
        <v>10</v>
      </c>
      <c r="P35" s="18" t="s">
        <v>37</v>
      </c>
      <c r="Q35" s="25">
        <f>SUM(N35:P35)</f>
        <v>10</v>
      </c>
      <c r="R35" s="17">
        <v>10</v>
      </c>
      <c r="S35" s="1">
        <v>10</v>
      </c>
      <c r="T35" s="18">
        <v>10</v>
      </c>
      <c r="U35" s="17">
        <f>SUM(R35:T35)</f>
        <v>30</v>
      </c>
      <c r="V35" s="17">
        <v>20</v>
      </c>
      <c r="W35" s="1">
        <v>16</v>
      </c>
      <c r="X35" s="1">
        <v>20</v>
      </c>
      <c r="Y35" s="18"/>
      <c r="Z35" s="18">
        <f>SUM(V35:Y35)</f>
        <v>56</v>
      </c>
      <c r="AA35" s="17">
        <v>14</v>
      </c>
      <c r="AC35" s="18">
        <v>28</v>
      </c>
      <c r="AD35" s="25">
        <f t="shared" ref="AD35:AD40" si="10">SUM(AA35:AC35)</f>
        <v>42</v>
      </c>
      <c r="AE35" s="1" t="str">
        <f>A35</f>
        <v>Matt Holt</v>
      </c>
      <c r="AF35" s="1">
        <f t="shared" ref="AF35:AF40" si="11">M35+I35+Q35+U35+AD35</f>
        <v>192</v>
      </c>
      <c r="AG35" s="1">
        <f t="shared" ref="AG35:AG40" si="12">I35+M35+Q35+U35+Z35+AD35</f>
        <v>248</v>
      </c>
      <c r="AH35" s="1">
        <v>146</v>
      </c>
      <c r="AI35" s="1"/>
      <c r="AJ35" s="1" t="str">
        <f t="shared" ref="AJ35:AJ40" si="13">A35</f>
        <v>Matt Holt</v>
      </c>
      <c r="AK35" s="1" t="str">
        <f t="shared" ref="AK35:AK40" si="14">D35</f>
        <v>HSV Clubsport VF R8</v>
      </c>
      <c r="AL35" s="10">
        <f t="shared" ref="AL35:AL40" si="15">AG35</f>
        <v>248</v>
      </c>
      <c r="AM35" s="10">
        <f t="shared" si="5"/>
        <v>146</v>
      </c>
      <c r="AN35" s="10">
        <f t="shared" ref="AN35:AN40" si="16">AF35</f>
        <v>192</v>
      </c>
    </row>
    <row r="36" spans="1:40" x14ac:dyDescent="0.35">
      <c r="A36" t="s">
        <v>112</v>
      </c>
      <c r="B36" s="1" t="s">
        <v>49</v>
      </c>
      <c r="C36" s="1">
        <v>165</v>
      </c>
      <c r="D36" t="s">
        <v>84</v>
      </c>
      <c r="E36" s="17">
        <v>14</v>
      </c>
      <c r="G36" s="1">
        <v>28</v>
      </c>
      <c r="H36" s="18">
        <v>28</v>
      </c>
      <c r="I36" s="25">
        <f>SUM(E36:H36)</f>
        <v>70</v>
      </c>
      <c r="J36" s="17"/>
      <c r="L36" s="18"/>
      <c r="M36" s="25">
        <f>SUM(J36:L36)</f>
        <v>0</v>
      </c>
      <c r="N36" s="17"/>
      <c r="P36" s="18"/>
      <c r="Q36" s="25">
        <f>SUM(N36:P36)</f>
        <v>0</v>
      </c>
      <c r="R36" s="17"/>
      <c r="T36" s="18"/>
      <c r="U36" s="17">
        <f>SUM(R36:T36)</f>
        <v>0</v>
      </c>
      <c r="V36" s="17"/>
      <c r="W36" s="1"/>
      <c r="X36" s="1"/>
      <c r="Y36" s="18"/>
      <c r="Z36" s="18">
        <f>SUM(V36:Y36)</f>
        <v>0</v>
      </c>
      <c r="AA36" s="17">
        <v>16</v>
      </c>
      <c r="AC36" s="18">
        <v>32</v>
      </c>
      <c r="AD36" s="25">
        <f t="shared" si="10"/>
        <v>48</v>
      </c>
      <c r="AE36" s="1" t="str">
        <f>A36</f>
        <v>Chris Lillis</v>
      </c>
      <c r="AF36" s="1">
        <f t="shared" si="11"/>
        <v>118</v>
      </c>
      <c r="AG36" s="1">
        <f t="shared" si="12"/>
        <v>118</v>
      </c>
      <c r="AH36" s="1">
        <f t="shared" ref="AH36:AH40" si="17">I36+Q36+AD36</f>
        <v>118</v>
      </c>
      <c r="AI36" s="1"/>
      <c r="AJ36" s="1" t="str">
        <f t="shared" si="13"/>
        <v>Chris Lillis</v>
      </c>
      <c r="AK36" s="1" t="str">
        <f t="shared" si="14"/>
        <v>HSV Clubsport VF R8</v>
      </c>
      <c r="AL36" s="10">
        <f t="shared" si="15"/>
        <v>118</v>
      </c>
      <c r="AM36" s="10">
        <f t="shared" si="5"/>
        <v>118</v>
      </c>
      <c r="AN36" s="10">
        <f t="shared" si="16"/>
        <v>118</v>
      </c>
    </row>
    <row r="37" spans="1:40" x14ac:dyDescent="0.35">
      <c r="A37" t="s">
        <v>67</v>
      </c>
      <c r="B37" s="1" t="s">
        <v>49</v>
      </c>
      <c r="C37" s="1">
        <v>666</v>
      </c>
      <c r="D37" t="s">
        <v>83</v>
      </c>
      <c r="E37" s="17">
        <v>12</v>
      </c>
      <c r="G37" s="1">
        <v>24</v>
      </c>
      <c r="H37" s="18">
        <v>24</v>
      </c>
      <c r="I37" s="25">
        <f>SUM(E37:H37)</f>
        <v>60</v>
      </c>
      <c r="J37" s="17"/>
      <c r="L37" s="18"/>
      <c r="M37" s="25"/>
      <c r="N37" s="17"/>
      <c r="P37" s="18"/>
      <c r="Q37" s="25">
        <f>SUM(N37:P37)</f>
        <v>0</v>
      </c>
      <c r="R37" s="17"/>
      <c r="T37" s="18"/>
      <c r="U37" s="17">
        <f>SUM(R37:T37)</f>
        <v>0</v>
      </c>
      <c r="V37" s="17"/>
      <c r="W37" s="1"/>
      <c r="X37" s="1"/>
      <c r="Y37" s="18"/>
      <c r="Z37" s="18"/>
      <c r="AA37" s="17"/>
      <c r="AC37" s="18"/>
      <c r="AD37" s="25">
        <f t="shared" si="10"/>
        <v>0</v>
      </c>
      <c r="AE37" s="1" t="str">
        <f>A37</f>
        <v>Rob Coulthard</v>
      </c>
      <c r="AF37" s="1">
        <f t="shared" si="11"/>
        <v>60</v>
      </c>
      <c r="AG37" s="1">
        <f t="shared" si="12"/>
        <v>60</v>
      </c>
      <c r="AH37" s="1">
        <f t="shared" si="17"/>
        <v>60</v>
      </c>
      <c r="AI37" s="1"/>
      <c r="AJ37" s="1" t="str">
        <f t="shared" si="13"/>
        <v>Rob Coulthard</v>
      </c>
      <c r="AK37" s="1" t="str">
        <f t="shared" si="14"/>
        <v>HSV Clubsport VE GTS</v>
      </c>
      <c r="AL37" s="10">
        <f t="shared" si="15"/>
        <v>60</v>
      </c>
      <c r="AM37" s="10">
        <f t="shared" si="5"/>
        <v>60</v>
      </c>
      <c r="AN37" s="10">
        <f t="shared" si="16"/>
        <v>60</v>
      </c>
    </row>
    <row r="38" spans="1:40" x14ac:dyDescent="0.35">
      <c r="A38" t="s">
        <v>113</v>
      </c>
      <c r="B38" s="1" t="s">
        <v>49</v>
      </c>
      <c r="C38">
        <v>71</v>
      </c>
      <c r="D38" t="s">
        <v>114</v>
      </c>
      <c r="E38" s="17">
        <v>10</v>
      </c>
      <c r="G38" s="1">
        <v>20</v>
      </c>
      <c r="H38" s="18"/>
      <c r="I38" s="25">
        <f>SUM(E38:H38)</f>
        <v>30</v>
      </c>
      <c r="J38" s="17"/>
      <c r="L38" s="18"/>
      <c r="M38" s="25"/>
      <c r="N38" s="17"/>
      <c r="P38" s="18"/>
      <c r="Q38" s="25">
        <f>SUM(N38:P38)</f>
        <v>0</v>
      </c>
      <c r="R38" s="17"/>
      <c r="T38" s="18"/>
      <c r="U38" s="17">
        <f>SUM(R38:T38)</f>
        <v>0</v>
      </c>
      <c r="V38" s="17"/>
      <c r="W38" s="1"/>
      <c r="X38" s="1"/>
      <c r="Y38" s="18"/>
      <c r="Z38" s="18"/>
      <c r="AA38" s="17"/>
      <c r="AC38" s="18"/>
      <c r="AD38" s="25">
        <f t="shared" si="10"/>
        <v>0</v>
      </c>
      <c r="AE38" s="1" t="str">
        <f>A38</f>
        <v>Cary Morsionbk</v>
      </c>
      <c r="AF38" s="1">
        <f t="shared" si="11"/>
        <v>30</v>
      </c>
      <c r="AG38" s="1">
        <f t="shared" si="12"/>
        <v>30</v>
      </c>
      <c r="AH38" s="1">
        <f t="shared" si="17"/>
        <v>30</v>
      </c>
      <c r="AI38" s="1"/>
      <c r="AJ38" s="1" t="str">
        <f t="shared" si="13"/>
        <v>Cary Morsionbk</v>
      </c>
      <c r="AK38" s="1" t="str">
        <f t="shared" si="14"/>
        <v>HSV GTO Coupe</v>
      </c>
      <c r="AL38" s="10">
        <f t="shared" si="15"/>
        <v>30</v>
      </c>
      <c r="AM38" s="10">
        <f t="shared" si="5"/>
        <v>30</v>
      </c>
      <c r="AN38" s="10">
        <f t="shared" si="16"/>
        <v>30</v>
      </c>
    </row>
    <row r="39" spans="1:40" x14ac:dyDescent="0.35">
      <c r="A39" t="s">
        <v>173</v>
      </c>
      <c r="B39" s="1" t="s">
        <v>49</v>
      </c>
      <c r="C39" s="1">
        <v>65</v>
      </c>
      <c r="D39" t="s">
        <v>84</v>
      </c>
      <c r="E39" s="17"/>
      <c r="H39" s="18"/>
      <c r="I39" s="25"/>
      <c r="J39" s="17"/>
      <c r="L39" s="18"/>
      <c r="M39" s="25"/>
      <c r="N39" s="17"/>
      <c r="O39" s="1">
        <v>10</v>
      </c>
      <c r="P39" s="18" t="s">
        <v>37</v>
      </c>
      <c r="Q39" s="25">
        <f>SUM(N39:P39)</f>
        <v>10</v>
      </c>
      <c r="R39" s="17"/>
      <c r="T39" s="18"/>
      <c r="U39" s="17">
        <f>SUM(R39:T39)</f>
        <v>0</v>
      </c>
      <c r="V39" s="17">
        <v>20</v>
      </c>
      <c r="W39" s="1">
        <v>16</v>
      </c>
      <c r="X39" s="1">
        <v>20</v>
      </c>
      <c r="Y39" s="18"/>
      <c r="Z39" s="18">
        <v>56</v>
      </c>
      <c r="AA39" s="17"/>
      <c r="AC39" s="18"/>
      <c r="AD39" s="25">
        <f t="shared" si="10"/>
        <v>0</v>
      </c>
      <c r="AE39" s="1" t="str">
        <f>A39</f>
        <v>Josh Muggleton</v>
      </c>
      <c r="AF39" s="1">
        <f t="shared" si="11"/>
        <v>10</v>
      </c>
      <c r="AG39" s="1">
        <f t="shared" si="12"/>
        <v>66</v>
      </c>
      <c r="AH39" s="1">
        <v>66</v>
      </c>
      <c r="AI39" s="1"/>
      <c r="AJ39" s="1" t="str">
        <f t="shared" si="13"/>
        <v>Josh Muggleton</v>
      </c>
      <c r="AK39" s="1" t="str">
        <f t="shared" si="14"/>
        <v>HSV Clubsport VF R8</v>
      </c>
      <c r="AL39" s="10">
        <f t="shared" si="15"/>
        <v>66</v>
      </c>
      <c r="AM39" s="10">
        <v>66</v>
      </c>
      <c r="AN39" s="10">
        <f t="shared" si="16"/>
        <v>10</v>
      </c>
    </row>
    <row r="40" spans="1:40" x14ac:dyDescent="0.35">
      <c r="E40" s="17"/>
      <c r="H40" s="18"/>
      <c r="I40" s="25"/>
      <c r="J40" s="17"/>
      <c r="L40" s="18"/>
      <c r="M40" s="25"/>
      <c r="N40" s="17"/>
      <c r="P40" s="18"/>
      <c r="Q40" s="25"/>
      <c r="R40" s="17"/>
      <c r="T40" s="18"/>
      <c r="U40" s="17"/>
      <c r="V40" s="17"/>
      <c r="W40" s="1"/>
      <c r="X40" s="1"/>
      <c r="Y40" s="18"/>
      <c r="Z40" s="18"/>
      <c r="AA40" s="17"/>
      <c r="AC40" s="18"/>
      <c r="AD40" s="25">
        <f t="shared" si="10"/>
        <v>0</v>
      </c>
      <c r="AE40" s="1"/>
      <c r="AF40" s="1">
        <f t="shared" si="11"/>
        <v>0</v>
      </c>
      <c r="AG40" s="1">
        <f t="shared" si="12"/>
        <v>0</v>
      </c>
      <c r="AH40" s="1">
        <f t="shared" si="17"/>
        <v>0</v>
      </c>
      <c r="AI40" s="1"/>
      <c r="AJ40" s="1">
        <f t="shared" si="13"/>
        <v>0</v>
      </c>
      <c r="AK40" s="1">
        <f t="shared" si="14"/>
        <v>0</v>
      </c>
      <c r="AL40" s="10">
        <f t="shared" si="15"/>
        <v>0</v>
      </c>
      <c r="AM40" s="10">
        <f>AH40</f>
        <v>0</v>
      </c>
      <c r="AN40" s="10">
        <f t="shared" si="16"/>
        <v>0</v>
      </c>
    </row>
    <row r="41" spans="1:40" ht="16" thickBot="1" x14ac:dyDescent="0.4">
      <c r="E41" s="17"/>
      <c r="H41" s="18"/>
      <c r="I41" s="25"/>
      <c r="J41" s="17"/>
      <c r="L41" s="18"/>
      <c r="M41" s="25"/>
      <c r="N41" s="17"/>
      <c r="P41" s="18"/>
      <c r="Q41" s="25"/>
      <c r="R41" s="17"/>
      <c r="T41" s="18"/>
      <c r="U41" s="17"/>
      <c r="V41" s="22"/>
      <c r="W41" s="23"/>
      <c r="X41" s="23"/>
      <c r="Y41" s="24"/>
      <c r="Z41" s="18"/>
      <c r="AA41" s="17"/>
      <c r="AC41" s="18"/>
      <c r="AD41" s="25"/>
      <c r="AE41" s="1"/>
      <c r="AF41" s="1"/>
      <c r="AG41" s="1"/>
      <c r="AH41" s="1"/>
      <c r="AI41" s="1"/>
      <c r="AJ41" s="1"/>
      <c r="AK41" s="1"/>
      <c r="AL41" s="10"/>
      <c r="AM41" s="10"/>
      <c r="AN41" s="10"/>
    </row>
    <row r="42" spans="1:40" ht="16" thickBot="1" x14ac:dyDescent="0.4">
      <c r="A42" s="36" t="s">
        <v>8</v>
      </c>
      <c r="B42" s="37"/>
      <c r="C42" s="29"/>
      <c r="D42" s="33"/>
      <c r="E42" s="11" t="s">
        <v>50</v>
      </c>
      <c r="F42" s="12" t="s">
        <v>51</v>
      </c>
      <c r="G42" s="12" t="s">
        <v>104</v>
      </c>
      <c r="H42" s="13" t="s">
        <v>105</v>
      </c>
      <c r="I42" s="30" t="s">
        <v>5</v>
      </c>
      <c r="J42" s="11" t="s">
        <v>78</v>
      </c>
      <c r="K42" s="12" t="s">
        <v>79</v>
      </c>
      <c r="L42" s="13" t="s">
        <v>80</v>
      </c>
      <c r="M42" s="30" t="s">
        <v>5</v>
      </c>
      <c r="N42" s="11" t="s">
        <v>50</v>
      </c>
      <c r="O42" s="12" t="s">
        <v>51</v>
      </c>
      <c r="P42" s="13" t="s">
        <v>52</v>
      </c>
      <c r="Q42" s="30" t="s">
        <v>5</v>
      </c>
      <c r="R42" s="11" t="s">
        <v>78</v>
      </c>
      <c r="S42" s="12" t="s">
        <v>79</v>
      </c>
      <c r="T42" s="13" t="s">
        <v>80</v>
      </c>
      <c r="U42" s="58" t="s">
        <v>5</v>
      </c>
      <c r="V42" s="11" t="s">
        <v>190</v>
      </c>
      <c r="W42" s="12" t="s">
        <v>191</v>
      </c>
      <c r="X42" s="12" t="s">
        <v>192</v>
      </c>
      <c r="Y42" s="13"/>
      <c r="Z42" s="59" t="s">
        <v>5</v>
      </c>
      <c r="AA42" s="11" t="s">
        <v>50</v>
      </c>
      <c r="AB42" s="12" t="s">
        <v>51</v>
      </c>
      <c r="AC42" s="13" t="s">
        <v>52</v>
      </c>
      <c r="AD42" s="30" t="s">
        <v>5</v>
      </c>
      <c r="AE42" s="20" t="str">
        <f>A42</f>
        <v>Class B1</v>
      </c>
      <c r="AF42" s="1"/>
      <c r="AG42" s="1"/>
      <c r="AH42" s="1"/>
      <c r="AI42" s="20"/>
      <c r="AJ42" s="20"/>
      <c r="AK42" s="20"/>
      <c r="AL42" s="10"/>
      <c r="AM42" s="10"/>
      <c r="AN42" s="10"/>
    </row>
    <row r="43" spans="1:40" x14ac:dyDescent="0.35">
      <c r="A43" s="34" t="s">
        <v>2</v>
      </c>
      <c r="B43" s="35"/>
      <c r="C43" s="35" t="s">
        <v>3</v>
      </c>
      <c r="D43" s="34" t="s">
        <v>4</v>
      </c>
      <c r="E43" s="19"/>
      <c r="F43" s="20"/>
      <c r="G43" s="20"/>
      <c r="H43" s="21"/>
      <c r="I43" s="26"/>
      <c r="J43" s="19"/>
      <c r="K43" s="20"/>
      <c r="L43" s="21"/>
      <c r="M43" s="26"/>
      <c r="N43" s="19"/>
      <c r="O43" s="20"/>
      <c r="P43" s="21"/>
      <c r="Q43" s="26"/>
      <c r="R43" s="19"/>
      <c r="S43" s="20"/>
      <c r="T43" s="21"/>
      <c r="U43" s="19"/>
      <c r="V43" s="60"/>
      <c r="W43" s="61"/>
      <c r="X43" s="61"/>
      <c r="Y43" s="62"/>
      <c r="Z43" s="21"/>
      <c r="AA43" s="19"/>
      <c r="AB43" s="20"/>
      <c r="AC43" s="21"/>
      <c r="AD43" s="26"/>
      <c r="AE43" s="20"/>
      <c r="AF43" s="1"/>
      <c r="AG43" s="1"/>
      <c r="AH43" s="1"/>
      <c r="AI43" s="20"/>
      <c r="AJ43" s="20"/>
      <c r="AK43" s="20"/>
      <c r="AL43" s="10"/>
      <c r="AM43" s="10"/>
      <c r="AN43" s="10"/>
    </row>
    <row r="44" spans="1:40" x14ac:dyDescent="0.35">
      <c r="A44" t="s">
        <v>53</v>
      </c>
      <c r="B44" s="1" t="s">
        <v>49</v>
      </c>
      <c r="C44" s="1">
        <v>43</v>
      </c>
      <c r="D44" t="s">
        <v>123</v>
      </c>
      <c r="E44" s="17">
        <v>10</v>
      </c>
      <c r="G44" s="1">
        <v>20</v>
      </c>
      <c r="H44" s="18" t="s">
        <v>37</v>
      </c>
      <c r="I44" s="25">
        <f>SUM(E44:H44)</f>
        <v>30</v>
      </c>
      <c r="J44" s="17"/>
      <c r="L44" s="18"/>
      <c r="M44" s="25">
        <f>SUM(J44:L44)</f>
        <v>0</v>
      </c>
      <c r="N44" s="17"/>
      <c r="P44" s="18"/>
      <c r="Q44" s="25">
        <f>SUM(N44:P44)</f>
        <v>0</v>
      </c>
      <c r="R44" s="17" t="s">
        <v>178</v>
      </c>
      <c r="S44" s="1" t="s">
        <v>178</v>
      </c>
      <c r="T44" s="18" t="s">
        <v>178</v>
      </c>
      <c r="U44" s="17">
        <f>SUM(R44:T44)</f>
        <v>0</v>
      </c>
      <c r="V44" s="17"/>
      <c r="W44" s="1"/>
      <c r="X44" s="1"/>
      <c r="Y44" s="18"/>
      <c r="Z44" s="18"/>
      <c r="AA44" s="17"/>
      <c r="AC44" s="18"/>
      <c r="AD44" s="25">
        <f>SUM(AA44:AC44)</f>
        <v>0</v>
      </c>
      <c r="AE44" s="1" t="str">
        <f>A44</f>
        <v>Adam Gosling</v>
      </c>
      <c r="AF44" s="1">
        <f t="shared" ref="AF44:AF52" si="18">M44+I44+Q44+U44+AD44</f>
        <v>30</v>
      </c>
      <c r="AG44" s="1">
        <f t="shared" ref="AG44:AG52" si="19">I44+M44+Q44+U44+Z44+AD44</f>
        <v>30</v>
      </c>
      <c r="AH44" s="1">
        <f t="shared" ref="AH44:AH52" si="20">I44+Q44+AD44</f>
        <v>30</v>
      </c>
      <c r="AI44" s="1"/>
      <c r="AJ44" s="1" t="str">
        <f>A44</f>
        <v>Adam Gosling</v>
      </c>
      <c r="AK44" s="1" t="str">
        <f>D44</f>
        <v>Honda Civic R</v>
      </c>
      <c r="AL44" s="10">
        <f>AG44</f>
        <v>30</v>
      </c>
      <c r="AM44" s="10">
        <f t="shared" si="5"/>
        <v>30</v>
      </c>
      <c r="AN44" s="10">
        <f>AF44</f>
        <v>30</v>
      </c>
    </row>
    <row r="45" spans="1:40" x14ac:dyDescent="0.35">
      <c r="A45" t="s">
        <v>58</v>
      </c>
      <c r="B45" s="1" t="s">
        <v>49</v>
      </c>
      <c r="C45" s="1">
        <v>28</v>
      </c>
      <c r="D45" t="s">
        <v>94</v>
      </c>
      <c r="E45" s="17">
        <v>8</v>
      </c>
      <c r="G45" s="1" t="s">
        <v>37</v>
      </c>
      <c r="H45" s="18">
        <v>20</v>
      </c>
      <c r="I45" s="25">
        <f>SUM(E45:H45)</f>
        <v>28</v>
      </c>
      <c r="J45" s="17">
        <v>8</v>
      </c>
      <c r="K45" s="1">
        <v>8</v>
      </c>
      <c r="L45" s="18">
        <v>8</v>
      </c>
      <c r="M45" s="25">
        <f>SUM(J45:L45)</f>
        <v>24</v>
      </c>
      <c r="N45" s="17"/>
      <c r="O45" s="1">
        <v>10</v>
      </c>
      <c r="P45" s="18">
        <v>16</v>
      </c>
      <c r="Q45" s="25">
        <v>26</v>
      </c>
      <c r="R45" s="17">
        <v>14</v>
      </c>
      <c r="S45" s="1">
        <v>14</v>
      </c>
      <c r="T45" s="18">
        <v>14</v>
      </c>
      <c r="U45" s="17">
        <f>SUM(R45:T45)</f>
        <v>42</v>
      </c>
      <c r="V45" s="17"/>
      <c r="W45" s="1"/>
      <c r="X45" s="1"/>
      <c r="Y45" s="18"/>
      <c r="Z45" s="18"/>
      <c r="AA45" s="17"/>
      <c r="AC45" s="18"/>
      <c r="AD45" s="25"/>
      <c r="AE45" s="1" t="str">
        <f>A45</f>
        <v>John Fitzgerald</v>
      </c>
      <c r="AF45" s="1">
        <f t="shared" si="18"/>
        <v>120</v>
      </c>
      <c r="AG45" s="1">
        <f t="shared" si="19"/>
        <v>120</v>
      </c>
      <c r="AH45" s="1">
        <f t="shared" si="20"/>
        <v>54</v>
      </c>
      <c r="AI45" s="1"/>
      <c r="AJ45" s="1" t="str">
        <f>A45</f>
        <v>John Fitzgerald</v>
      </c>
      <c r="AK45" s="1" t="str">
        <f>D45</f>
        <v>BMW 335i</v>
      </c>
      <c r="AL45" s="10">
        <f t="shared" ref="AL45:AL50" si="21">AG45</f>
        <v>120</v>
      </c>
      <c r="AM45" s="10">
        <f t="shared" si="5"/>
        <v>54</v>
      </c>
      <c r="AN45" s="10">
        <f t="shared" ref="AN45:AN50" si="22">AF45</f>
        <v>120</v>
      </c>
    </row>
    <row r="46" spans="1:40" x14ac:dyDescent="0.35">
      <c r="A46" t="s">
        <v>143</v>
      </c>
      <c r="B46" s="1" t="s">
        <v>49</v>
      </c>
      <c r="C46" s="1">
        <v>92</v>
      </c>
      <c r="D46" t="s">
        <v>146</v>
      </c>
      <c r="E46" s="17"/>
      <c r="H46" s="18"/>
      <c r="I46" s="25"/>
      <c r="J46" s="17">
        <v>10</v>
      </c>
      <c r="K46" s="1">
        <v>10</v>
      </c>
      <c r="L46" s="18">
        <v>10</v>
      </c>
      <c r="M46" s="25">
        <f>SUM(J46:L46)</f>
        <v>30</v>
      </c>
      <c r="N46" s="17">
        <v>10</v>
      </c>
      <c r="P46" s="18">
        <v>20</v>
      </c>
      <c r="Q46" s="25">
        <v>30</v>
      </c>
      <c r="R46" s="17" t="s">
        <v>37</v>
      </c>
      <c r="T46" s="18"/>
      <c r="U46" s="17">
        <f>SUM(R46:T46)</f>
        <v>0</v>
      </c>
      <c r="V46" s="17"/>
      <c r="W46" s="1"/>
      <c r="X46" s="1"/>
      <c r="Y46" s="18"/>
      <c r="Z46" s="18"/>
      <c r="AA46" s="17"/>
      <c r="AC46" s="18"/>
      <c r="AD46" s="25"/>
      <c r="AE46" s="1" t="s">
        <v>143</v>
      </c>
      <c r="AF46" s="1">
        <f t="shared" si="18"/>
        <v>60</v>
      </c>
      <c r="AG46" s="1">
        <f t="shared" si="19"/>
        <v>60</v>
      </c>
      <c r="AH46" s="1">
        <f t="shared" si="20"/>
        <v>30</v>
      </c>
      <c r="AI46" s="1"/>
      <c r="AJ46" s="50" t="s">
        <v>143</v>
      </c>
      <c r="AK46" s="1" t="s">
        <v>147</v>
      </c>
      <c r="AL46" s="10">
        <f t="shared" si="21"/>
        <v>60</v>
      </c>
      <c r="AM46" s="10">
        <f t="shared" si="5"/>
        <v>30</v>
      </c>
      <c r="AN46" s="10">
        <f t="shared" si="22"/>
        <v>60</v>
      </c>
    </row>
    <row r="47" spans="1:40" x14ac:dyDescent="0.35">
      <c r="A47" t="s">
        <v>162</v>
      </c>
      <c r="B47" s="1" t="s">
        <v>49</v>
      </c>
      <c r="C47" s="1">
        <v>105</v>
      </c>
      <c r="D47" t="s">
        <v>146</v>
      </c>
      <c r="E47" s="17"/>
      <c r="H47" s="18"/>
      <c r="I47" s="25"/>
      <c r="J47" s="17"/>
      <c r="L47" s="18"/>
      <c r="M47" s="25"/>
      <c r="N47" s="17">
        <v>8</v>
      </c>
      <c r="P47" s="18">
        <v>16</v>
      </c>
      <c r="Q47" s="25">
        <v>24</v>
      </c>
      <c r="R47" s="17"/>
      <c r="T47" s="18"/>
      <c r="U47" s="17">
        <f>SUM(R47:T47)</f>
        <v>0</v>
      </c>
      <c r="V47" s="17">
        <v>20</v>
      </c>
      <c r="W47" s="1">
        <v>20</v>
      </c>
      <c r="X47" s="1">
        <v>20</v>
      </c>
      <c r="Y47" s="18"/>
      <c r="Z47" s="18">
        <v>60</v>
      </c>
      <c r="AA47" s="17"/>
      <c r="AB47" s="1">
        <v>10</v>
      </c>
      <c r="AC47" s="18"/>
      <c r="AD47" s="25">
        <v>10</v>
      </c>
      <c r="AE47" s="1" t="s">
        <v>179</v>
      </c>
      <c r="AF47" s="1">
        <v>24</v>
      </c>
      <c r="AG47" s="1">
        <f t="shared" si="19"/>
        <v>94</v>
      </c>
      <c r="AH47" s="1">
        <v>94</v>
      </c>
      <c r="AI47" s="1"/>
      <c r="AJ47" s="1" t="s">
        <v>162</v>
      </c>
      <c r="AK47" s="1" t="s">
        <v>94</v>
      </c>
      <c r="AL47" s="10">
        <f t="shared" si="21"/>
        <v>94</v>
      </c>
      <c r="AM47" s="10">
        <f t="shared" si="5"/>
        <v>94</v>
      </c>
      <c r="AN47" s="10">
        <f t="shared" si="22"/>
        <v>24</v>
      </c>
    </row>
    <row r="48" spans="1:40" x14ac:dyDescent="0.35">
      <c r="A48" t="s">
        <v>186</v>
      </c>
      <c r="B48" s="1" t="s">
        <v>49</v>
      </c>
      <c r="C48" s="1">
        <v>87</v>
      </c>
      <c r="D48" t="s">
        <v>187</v>
      </c>
      <c r="E48" s="17"/>
      <c r="H48" s="18"/>
      <c r="I48" s="25"/>
      <c r="J48" s="17"/>
      <c r="L48" s="18"/>
      <c r="M48" s="25"/>
      <c r="N48" s="17"/>
      <c r="P48" s="18"/>
      <c r="Q48" s="25"/>
      <c r="R48" s="17">
        <v>16</v>
      </c>
      <c r="S48" s="1">
        <v>16</v>
      </c>
      <c r="T48" s="18">
        <v>16</v>
      </c>
      <c r="U48" s="17">
        <f>SUM(R48:T48)</f>
        <v>48</v>
      </c>
      <c r="V48" s="17"/>
      <c r="W48" s="1"/>
      <c r="X48" s="1"/>
      <c r="Y48" s="18"/>
      <c r="Z48" s="18"/>
      <c r="AA48" s="17"/>
      <c r="AC48" s="18">
        <v>16</v>
      </c>
      <c r="AD48" s="25">
        <v>16</v>
      </c>
      <c r="AE48" s="1"/>
      <c r="AF48" s="1">
        <f t="shared" si="18"/>
        <v>64</v>
      </c>
      <c r="AG48" s="1">
        <f t="shared" si="19"/>
        <v>64</v>
      </c>
      <c r="AH48" s="1">
        <f t="shared" si="20"/>
        <v>16</v>
      </c>
      <c r="AI48" s="1"/>
      <c r="AJ48" s="1" t="s">
        <v>186</v>
      </c>
      <c r="AK48" s="1" t="s">
        <v>187</v>
      </c>
      <c r="AL48" s="10">
        <f t="shared" si="21"/>
        <v>64</v>
      </c>
      <c r="AM48" s="10">
        <f t="shared" si="5"/>
        <v>16</v>
      </c>
      <c r="AN48" s="10">
        <f t="shared" si="22"/>
        <v>64</v>
      </c>
    </row>
    <row r="49" spans="1:40" x14ac:dyDescent="0.35">
      <c r="A49" t="s">
        <v>193</v>
      </c>
      <c r="B49" s="1" t="s">
        <v>49</v>
      </c>
      <c r="C49" s="1">
        <v>8</v>
      </c>
      <c r="D49" t="s">
        <v>94</v>
      </c>
      <c r="E49" s="17"/>
      <c r="H49" s="18"/>
      <c r="I49" s="25"/>
      <c r="J49" s="17"/>
      <c r="L49" s="18"/>
      <c r="M49" s="25"/>
      <c r="N49" s="17"/>
      <c r="P49" s="18"/>
      <c r="Q49" s="25"/>
      <c r="R49" s="17"/>
      <c r="T49" s="18"/>
      <c r="U49" s="17"/>
      <c r="V49" s="17">
        <v>20</v>
      </c>
      <c r="W49" s="1">
        <v>20</v>
      </c>
      <c r="X49" s="1">
        <v>20</v>
      </c>
      <c r="Y49" s="18"/>
      <c r="Z49" s="18">
        <v>60</v>
      </c>
      <c r="AA49" s="17">
        <v>10</v>
      </c>
      <c r="AC49" s="18"/>
      <c r="AD49" s="25">
        <v>10</v>
      </c>
      <c r="AE49" s="1" t="s">
        <v>193</v>
      </c>
      <c r="AF49" s="1">
        <f t="shared" si="18"/>
        <v>10</v>
      </c>
      <c r="AG49" s="1">
        <f t="shared" si="19"/>
        <v>70</v>
      </c>
      <c r="AH49" s="1">
        <v>70</v>
      </c>
      <c r="AI49" s="1"/>
      <c r="AJ49" t="s">
        <v>193</v>
      </c>
      <c r="AK49" s="1" t="s">
        <v>94</v>
      </c>
      <c r="AL49" s="10">
        <f t="shared" si="21"/>
        <v>70</v>
      </c>
      <c r="AM49" s="10">
        <f t="shared" si="5"/>
        <v>70</v>
      </c>
      <c r="AN49" s="10">
        <f t="shared" si="22"/>
        <v>10</v>
      </c>
    </row>
    <row r="50" spans="1:40" x14ac:dyDescent="0.35">
      <c r="A50" t="s">
        <v>205</v>
      </c>
      <c r="B50" s="1" t="s">
        <v>49</v>
      </c>
      <c r="C50" s="1">
        <v>87</v>
      </c>
      <c r="D50" t="s">
        <v>187</v>
      </c>
      <c r="E50" s="17"/>
      <c r="H50" s="18"/>
      <c r="I50" s="25"/>
      <c r="J50" s="17"/>
      <c r="L50" s="18"/>
      <c r="M50" s="25"/>
      <c r="N50" s="17"/>
      <c r="P50" s="18"/>
      <c r="Q50" s="25"/>
      <c r="R50" s="17"/>
      <c r="T50" s="18"/>
      <c r="U50" s="17"/>
      <c r="V50" s="17"/>
      <c r="W50" s="1"/>
      <c r="X50" s="1"/>
      <c r="Y50" s="18"/>
      <c r="Z50" s="18"/>
      <c r="AA50" s="17"/>
      <c r="AC50" s="18">
        <v>16</v>
      </c>
      <c r="AD50" s="25">
        <v>16</v>
      </c>
      <c r="AE50" s="1"/>
      <c r="AF50" s="1">
        <f t="shared" si="18"/>
        <v>16</v>
      </c>
      <c r="AG50" s="1">
        <f t="shared" si="19"/>
        <v>16</v>
      </c>
      <c r="AH50" s="1">
        <f t="shared" si="20"/>
        <v>16</v>
      </c>
      <c r="AI50" s="1"/>
      <c r="AJ50" s="1"/>
      <c r="AK50" s="1"/>
      <c r="AL50" s="10">
        <f t="shared" si="21"/>
        <v>16</v>
      </c>
      <c r="AM50" s="10">
        <f t="shared" si="5"/>
        <v>16</v>
      </c>
      <c r="AN50" s="10">
        <f t="shared" si="22"/>
        <v>16</v>
      </c>
    </row>
    <row r="51" spans="1:40" x14ac:dyDescent="0.35">
      <c r="E51" s="17"/>
      <c r="H51" s="18"/>
      <c r="I51" s="25"/>
      <c r="J51" s="17"/>
      <c r="L51" s="18"/>
      <c r="M51" s="25"/>
      <c r="N51" s="17"/>
      <c r="P51" s="18"/>
      <c r="Q51" s="25"/>
      <c r="R51" s="17"/>
      <c r="T51" s="18"/>
      <c r="U51" s="17"/>
      <c r="V51" s="17"/>
      <c r="W51" s="1"/>
      <c r="X51" s="1"/>
      <c r="Y51" s="18"/>
      <c r="Z51" s="18"/>
      <c r="AA51" s="17"/>
      <c r="AC51" s="18"/>
      <c r="AD51" s="25"/>
      <c r="AE51" s="1"/>
      <c r="AF51" s="1">
        <f t="shared" si="18"/>
        <v>0</v>
      </c>
      <c r="AG51" s="1">
        <f t="shared" si="19"/>
        <v>0</v>
      </c>
      <c r="AH51" s="1">
        <f t="shared" si="20"/>
        <v>0</v>
      </c>
      <c r="AI51" s="1"/>
      <c r="AJ51" s="1"/>
      <c r="AK51" s="1"/>
      <c r="AL51" s="10">
        <f>AG51</f>
        <v>0</v>
      </c>
      <c r="AM51" s="10">
        <f>AH51</f>
        <v>0</v>
      </c>
      <c r="AN51" s="10">
        <f>AF51</f>
        <v>0</v>
      </c>
    </row>
    <row r="52" spans="1:40" x14ac:dyDescent="0.35">
      <c r="E52" s="17"/>
      <c r="H52" s="18"/>
      <c r="I52" s="25"/>
      <c r="J52" s="17"/>
      <c r="L52" s="18"/>
      <c r="M52" s="25"/>
      <c r="N52" s="17"/>
      <c r="P52" s="18"/>
      <c r="Q52" s="25"/>
      <c r="R52" s="17"/>
      <c r="T52" s="18"/>
      <c r="U52" s="17"/>
      <c r="V52" s="17"/>
      <c r="W52" s="1"/>
      <c r="X52" s="1"/>
      <c r="Y52" s="18"/>
      <c r="Z52" s="18"/>
      <c r="AA52" s="17"/>
      <c r="AD52" s="25"/>
      <c r="AE52" s="1"/>
      <c r="AF52" s="1">
        <f t="shared" si="18"/>
        <v>0</v>
      </c>
      <c r="AG52" s="1">
        <f t="shared" si="19"/>
        <v>0</v>
      </c>
      <c r="AH52" s="1">
        <f t="shared" si="20"/>
        <v>0</v>
      </c>
      <c r="AI52" s="1"/>
      <c r="AJ52" s="1"/>
      <c r="AK52" s="1"/>
      <c r="AL52" s="10">
        <f>AG52</f>
        <v>0</v>
      </c>
      <c r="AM52" s="10">
        <f>AH52</f>
        <v>0</v>
      </c>
      <c r="AN52" s="10">
        <f>AF52</f>
        <v>0</v>
      </c>
    </row>
    <row r="53" spans="1:40" ht="16" thickBot="1" x14ac:dyDescent="0.4">
      <c r="E53" s="17"/>
      <c r="H53" s="18"/>
      <c r="I53" s="25"/>
      <c r="J53" s="17"/>
      <c r="L53" s="18"/>
      <c r="M53" s="25"/>
      <c r="N53" s="17"/>
      <c r="P53" s="18"/>
      <c r="Q53" s="25"/>
      <c r="R53" s="17"/>
      <c r="T53" s="18"/>
      <c r="U53" s="17"/>
      <c r="V53" s="22"/>
      <c r="W53" s="23"/>
      <c r="X53" s="23"/>
      <c r="Y53" s="24"/>
      <c r="Z53" s="18"/>
      <c r="AA53" s="17"/>
      <c r="AC53" s="18"/>
      <c r="AD53" s="25"/>
      <c r="AE53" s="1"/>
      <c r="AF53" s="1"/>
      <c r="AG53" s="1"/>
      <c r="AH53" s="1"/>
      <c r="AI53" s="1"/>
      <c r="AJ53" s="1"/>
      <c r="AK53" s="1"/>
      <c r="AL53" s="10"/>
      <c r="AM53" s="10"/>
      <c r="AN53" s="10"/>
    </row>
    <row r="54" spans="1:40" ht="16" thickBot="1" x14ac:dyDescent="0.4">
      <c r="A54" s="36" t="s">
        <v>9</v>
      </c>
      <c r="B54" s="37"/>
      <c r="C54" s="29"/>
      <c r="D54" s="33"/>
      <c r="E54" s="11" t="s">
        <v>50</v>
      </c>
      <c r="F54" s="12" t="s">
        <v>51</v>
      </c>
      <c r="G54" s="12" t="s">
        <v>104</v>
      </c>
      <c r="H54" s="13" t="s">
        <v>105</v>
      </c>
      <c r="I54" s="30" t="s">
        <v>5</v>
      </c>
      <c r="J54" s="11" t="s">
        <v>78</v>
      </c>
      <c r="K54" s="12" t="s">
        <v>79</v>
      </c>
      <c r="L54" s="13" t="s">
        <v>80</v>
      </c>
      <c r="M54" s="30" t="s">
        <v>5</v>
      </c>
      <c r="N54" s="11" t="s">
        <v>50</v>
      </c>
      <c r="O54" s="12" t="s">
        <v>51</v>
      </c>
      <c r="P54" s="13" t="s">
        <v>52</v>
      </c>
      <c r="Q54" s="30" t="s">
        <v>5</v>
      </c>
      <c r="R54" s="11" t="s">
        <v>78</v>
      </c>
      <c r="S54" s="12" t="s">
        <v>79</v>
      </c>
      <c r="T54" s="13" t="s">
        <v>80</v>
      </c>
      <c r="U54" s="58" t="s">
        <v>5</v>
      </c>
      <c r="V54" s="11" t="s">
        <v>190</v>
      </c>
      <c r="W54" s="12" t="s">
        <v>191</v>
      </c>
      <c r="X54" s="12" t="s">
        <v>192</v>
      </c>
      <c r="Y54" s="13"/>
      <c r="Z54" s="59" t="s">
        <v>5</v>
      </c>
      <c r="AA54" s="11" t="s">
        <v>50</v>
      </c>
      <c r="AB54" s="12" t="s">
        <v>51</v>
      </c>
      <c r="AC54" s="13" t="s">
        <v>52</v>
      </c>
      <c r="AD54" s="30" t="s">
        <v>5</v>
      </c>
      <c r="AE54" s="20" t="str">
        <f>A54</f>
        <v>Class B2</v>
      </c>
      <c r="AF54" s="1"/>
      <c r="AG54" s="1"/>
      <c r="AH54" s="1"/>
      <c r="AI54" s="20"/>
      <c r="AJ54" s="20"/>
      <c r="AK54" s="20"/>
      <c r="AL54" s="10"/>
      <c r="AM54" s="10"/>
      <c r="AN54" s="10"/>
    </row>
    <row r="55" spans="1:40" x14ac:dyDescent="0.35">
      <c r="A55" s="34" t="s">
        <v>2</v>
      </c>
      <c r="B55" s="35"/>
      <c r="C55" s="35" t="s">
        <v>3</v>
      </c>
      <c r="D55" s="34" t="s">
        <v>4</v>
      </c>
      <c r="E55" s="19"/>
      <c r="F55" s="20"/>
      <c r="G55" s="20"/>
      <c r="H55" s="21"/>
      <c r="I55" s="26"/>
      <c r="J55" s="19"/>
      <c r="K55" s="20"/>
      <c r="L55" s="21"/>
      <c r="M55" s="26"/>
      <c r="N55" s="19"/>
      <c r="O55" s="20"/>
      <c r="P55" s="21"/>
      <c r="Q55" s="26"/>
      <c r="R55" s="19"/>
      <c r="S55" s="20"/>
      <c r="T55" s="21"/>
      <c r="U55" s="19"/>
      <c r="V55" s="60"/>
      <c r="W55" s="61"/>
      <c r="X55" s="61"/>
      <c r="Y55" s="62"/>
      <c r="Z55" s="21"/>
      <c r="AA55" s="19"/>
      <c r="AB55" s="20"/>
      <c r="AC55" s="21"/>
      <c r="AD55" s="26"/>
      <c r="AE55" s="20"/>
      <c r="AF55" s="1"/>
      <c r="AG55" s="1"/>
      <c r="AH55" s="1"/>
      <c r="AI55" s="20"/>
      <c r="AJ55" s="20"/>
      <c r="AK55" s="20"/>
      <c r="AL55" s="10"/>
      <c r="AM55" s="10"/>
      <c r="AN55" s="10"/>
    </row>
    <row r="56" spans="1:40" x14ac:dyDescent="0.35">
      <c r="A56" t="s">
        <v>115</v>
      </c>
      <c r="B56" s="1" t="s">
        <v>49</v>
      </c>
      <c r="C56" s="1">
        <v>17</v>
      </c>
      <c r="D56" t="s">
        <v>116</v>
      </c>
      <c r="E56" s="17">
        <v>10</v>
      </c>
      <c r="G56" s="1">
        <v>16</v>
      </c>
      <c r="H56" s="18">
        <v>20</v>
      </c>
      <c r="I56" s="25">
        <f>SUM(E56:H56)</f>
        <v>46</v>
      </c>
      <c r="J56" s="17">
        <v>8</v>
      </c>
      <c r="K56" s="1">
        <v>10</v>
      </c>
      <c r="L56" s="18">
        <v>8</v>
      </c>
      <c r="M56" s="25">
        <f>SUM(J56:L56)</f>
        <v>26</v>
      </c>
      <c r="N56" s="17"/>
      <c r="O56" s="1">
        <v>12</v>
      </c>
      <c r="P56" s="18">
        <v>24</v>
      </c>
      <c r="Q56" s="25">
        <f>SUM(N56:P56)</f>
        <v>36</v>
      </c>
      <c r="R56" s="17"/>
      <c r="T56" s="18"/>
      <c r="U56" s="17">
        <f>SUM(R56:T56)</f>
        <v>0</v>
      </c>
      <c r="V56" s="17"/>
      <c r="W56" s="1"/>
      <c r="X56" s="1"/>
      <c r="Y56" s="18"/>
      <c r="Z56" s="18"/>
      <c r="AA56" s="17"/>
      <c r="AC56" s="18"/>
      <c r="AD56" s="25">
        <f>SUM(AA56:AC56)</f>
        <v>0</v>
      </c>
      <c r="AE56" s="1" t="str">
        <f t="shared" ref="AE56:AE62" si="23">A56</f>
        <v>Gavin Clarke</v>
      </c>
      <c r="AF56" s="1">
        <f t="shared" ref="AF56:AF64" si="24">M56+I56+Q56+U56+AD56</f>
        <v>108</v>
      </c>
      <c r="AG56" s="1">
        <f t="shared" ref="AG56:AG64" si="25">I56+M56+Q56+U56+Z56+AD56</f>
        <v>108</v>
      </c>
      <c r="AH56" s="1">
        <f t="shared" ref="AH56:AH64" si="26">I56+Q56+AD56</f>
        <v>82</v>
      </c>
      <c r="AI56" s="1"/>
      <c r="AJ56" s="1" t="str">
        <f>A56</f>
        <v>Gavin Clarke</v>
      </c>
      <c r="AK56" s="1" t="str">
        <f>D56</f>
        <v>BMW e92 M3</v>
      </c>
      <c r="AL56" s="10">
        <f t="shared" ref="AL56:AL64" si="27">AG56</f>
        <v>108</v>
      </c>
      <c r="AM56" s="10">
        <f t="shared" si="5"/>
        <v>82</v>
      </c>
      <c r="AN56" s="10">
        <f>AF56</f>
        <v>108</v>
      </c>
    </row>
    <row r="57" spans="1:40" x14ac:dyDescent="0.35">
      <c r="A57" t="s">
        <v>117</v>
      </c>
      <c r="B57" s="1" t="s">
        <v>49</v>
      </c>
      <c r="C57" s="1">
        <v>17</v>
      </c>
      <c r="D57" t="s">
        <v>116</v>
      </c>
      <c r="E57" s="17"/>
      <c r="F57" s="1">
        <v>10</v>
      </c>
      <c r="G57" s="1">
        <v>16</v>
      </c>
      <c r="H57" s="18">
        <v>20</v>
      </c>
      <c r="I57" s="25">
        <f>SUM(E57:H57)</f>
        <v>46</v>
      </c>
      <c r="J57" s="17"/>
      <c r="L57" s="18"/>
      <c r="M57" s="25">
        <f>SUM(J57:L57)</f>
        <v>0</v>
      </c>
      <c r="N57" s="17">
        <v>12</v>
      </c>
      <c r="P57" s="18">
        <v>24</v>
      </c>
      <c r="Q57" s="25">
        <f>SUM(N57:P57)</f>
        <v>36</v>
      </c>
      <c r="R57" s="17"/>
      <c r="T57" s="18"/>
      <c r="U57" s="17">
        <f>SUM(R57:T57)</f>
        <v>0</v>
      </c>
      <c r="V57" s="17"/>
      <c r="W57" s="1"/>
      <c r="X57" s="1"/>
      <c r="Y57" s="18"/>
      <c r="Z57" s="18">
        <f>SUM(V57:Y57)</f>
        <v>0</v>
      </c>
      <c r="AA57" s="17"/>
      <c r="AC57" s="18"/>
      <c r="AD57" s="25">
        <f>SUM(AA57:AC57)</f>
        <v>0</v>
      </c>
      <c r="AE57" s="1" t="str">
        <f t="shared" si="23"/>
        <v>Stuart Clarke</v>
      </c>
      <c r="AF57" s="1">
        <f t="shared" si="24"/>
        <v>82</v>
      </c>
      <c r="AG57" s="1">
        <f t="shared" si="25"/>
        <v>82</v>
      </c>
      <c r="AH57" s="1">
        <f t="shared" si="26"/>
        <v>82</v>
      </c>
      <c r="AI57" s="1"/>
      <c r="AJ57" s="1" t="str">
        <f>A57</f>
        <v>Stuart Clarke</v>
      </c>
      <c r="AK57" s="1" t="str">
        <f>D57</f>
        <v>BMW e92 M3</v>
      </c>
      <c r="AL57" s="10">
        <f t="shared" si="27"/>
        <v>82</v>
      </c>
      <c r="AM57" s="10">
        <f t="shared" si="5"/>
        <v>82</v>
      </c>
      <c r="AN57" s="10">
        <f t="shared" ref="AN57:AN62" si="28">AF57</f>
        <v>82</v>
      </c>
    </row>
    <row r="58" spans="1:40" x14ac:dyDescent="0.35">
      <c r="A58" t="s">
        <v>82</v>
      </c>
      <c r="B58" s="1" t="s">
        <v>49</v>
      </c>
      <c r="C58" s="1">
        <v>6</v>
      </c>
      <c r="D58" t="s">
        <v>116</v>
      </c>
      <c r="E58" s="17">
        <v>8</v>
      </c>
      <c r="G58" s="1">
        <v>20</v>
      </c>
      <c r="H58" s="18">
        <v>16</v>
      </c>
      <c r="I58" s="25">
        <f>SUM(E58:H58)</f>
        <v>44</v>
      </c>
      <c r="J58" s="17">
        <v>10</v>
      </c>
      <c r="K58" s="1">
        <v>8</v>
      </c>
      <c r="L58" s="18">
        <v>10</v>
      </c>
      <c r="M58" s="25">
        <f>SUM(J58:L58)</f>
        <v>28</v>
      </c>
      <c r="N58" s="17">
        <v>14</v>
      </c>
      <c r="P58" s="18">
        <v>28</v>
      </c>
      <c r="Q58" s="25">
        <v>42</v>
      </c>
      <c r="R58" s="17">
        <v>10</v>
      </c>
      <c r="S58" s="1">
        <v>10</v>
      </c>
      <c r="T58" s="18">
        <v>10</v>
      </c>
      <c r="U58" s="17">
        <f>SUM(R58:T58)</f>
        <v>30</v>
      </c>
      <c r="V58" s="17">
        <v>24</v>
      </c>
      <c r="W58" s="1">
        <v>28</v>
      </c>
      <c r="X58" s="1">
        <v>28</v>
      </c>
      <c r="Y58" s="18"/>
      <c r="Z58" s="18">
        <v>80</v>
      </c>
      <c r="AA58" s="17">
        <v>8</v>
      </c>
      <c r="AC58" s="18">
        <v>20</v>
      </c>
      <c r="AD58" s="25">
        <v>28</v>
      </c>
      <c r="AE58" s="1" t="str">
        <f t="shared" si="23"/>
        <v>Brent Howard</v>
      </c>
      <c r="AF58" s="1">
        <v>182</v>
      </c>
      <c r="AG58" s="1">
        <v>352</v>
      </c>
      <c r="AH58" s="1">
        <v>192</v>
      </c>
      <c r="AI58" s="1"/>
      <c r="AJ58" s="1" t="str">
        <f>A58</f>
        <v>Brent Howard</v>
      </c>
      <c r="AK58" s="1" t="str">
        <f>D58</f>
        <v>BMW e92 M3</v>
      </c>
      <c r="AL58" s="10">
        <f t="shared" si="27"/>
        <v>352</v>
      </c>
      <c r="AM58" s="10">
        <f t="shared" si="5"/>
        <v>192</v>
      </c>
      <c r="AN58" s="10">
        <f t="shared" si="28"/>
        <v>182</v>
      </c>
    </row>
    <row r="59" spans="1:40" x14ac:dyDescent="0.35">
      <c r="A59" t="s">
        <v>163</v>
      </c>
      <c r="B59" s="1" t="s">
        <v>49</v>
      </c>
      <c r="C59" s="1">
        <v>42</v>
      </c>
      <c r="D59" t="s">
        <v>164</v>
      </c>
      <c r="E59" s="17"/>
      <c r="H59" s="18"/>
      <c r="I59" s="25"/>
      <c r="J59" s="17"/>
      <c r="L59" s="18"/>
      <c r="M59" s="25">
        <f>SUM(J59:L59)</f>
        <v>0</v>
      </c>
      <c r="N59" s="17">
        <v>16</v>
      </c>
      <c r="P59" s="18">
        <v>32</v>
      </c>
      <c r="Q59" s="25">
        <f>SUM(N59:P59)</f>
        <v>48</v>
      </c>
      <c r="R59" s="17"/>
      <c r="T59" s="18"/>
      <c r="U59" s="17">
        <f>SUM(R59:T59)</f>
        <v>0</v>
      </c>
      <c r="V59" s="17"/>
      <c r="W59" s="1"/>
      <c r="X59" s="1"/>
      <c r="Y59" s="18"/>
      <c r="Z59" s="18">
        <f>SUM(V59:Y59)</f>
        <v>0</v>
      </c>
      <c r="AA59" s="17">
        <v>10</v>
      </c>
      <c r="AC59" s="18">
        <v>16</v>
      </c>
      <c r="AD59" s="25">
        <v>26</v>
      </c>
      <c r="AE59" s="1" t="str">
        <f t="shared" si="23"/>
        <v>Tony Virag</v>
      </c>
      <c r="AF59" s="1">
        <f t="shared" si="24"/>
        <v>74</v>
      </c>
      <c r="AG59" s="1">
        <f t="shared" si="25"/>
        <v>74</v>
      </c>
      <c r="AH59" s="1">
        <f t="shared" si="26"/>
        <v>74</v>
      </c>
      <c r="AI59" s="1"/>
      <c r="AJ59" s="1" t="s">
        <v>163</v>
      </c>
      <c r="AK59" t="s">
        <v>164</v>
      </c>
      <c r="AL59" s="10">
        <f t="shared" si="27"/>
        <v>74</v>
      </c>
      <c r="AM59" s="10">
        <f t="shared" si="5"/>
        <v>74</v>
      </c>
      <c r="AN59" s="10">
        <f t="shared" si="28"/>
        <v>74</v>
      </c>
    </row>
    <row r="60" spans="1:40" x14ac:dyDescent="0.35">
      <c r="A60" t="s">
        <v>174</v>
      </c>
      <c r="B60" s="1" t="s">
        <v>49</v>
      </c>
      <c r="C60" s="1">
        <v>42</v>
      </c>
      <c r="D60" t="s">
        <v>164</v>
      </c>
      <c r="E60" s="17"/>
      <c r="H60" s="18"/>
      <c r="I60" s="25"/>
      <c r="J60" s="17"/>
      <c r="L60" s="18"/>
      <c r="M60" s="25"/>
      <c r="N60" s="17"/>
      <c r="O60" s="1">
        <v>16</v>
      </c>
      <c r="P60" s="18">
        <v>32</v>
      </c>
      <c r="Q60" s="25">
        <v>48</v>
      </c>
      <c r="R60" s="17"/>
      <c r="T60" s="18"/>
      <c r="U60" s="17">
        <f>SUM(R60:T60)</f>
        <v>0</v>
      </c>
      <c r="V60" s="17"/>
      <c r="W60" s="1"/>
      <c r="X60" s="1"/>
      <c r="Y60" s="18"/>
      <c r="Z60" s="18"/>
      <c r="AA60" s="17"/>
      <c r="AB60" s="1">
        <v>8</v>
      </c>
      <c r="AC60" s="18"/>
      <c r="AD60" s="25">
        <f>SUM(AA60:AC60)</f>
        <v>8</v>
      </c>
      <c r="AE60" s="1" t="str">
        <f t="shared" si="23"/>
        <v>Liam Evans</v>
      </c>
      <c r="AF60" s="1">
        <f t="shared" si="24"/>
        <v>56</v>
      </c>
      <c r="AG60" s="1">
        <f t="shared" si="25"/>
        <v>56</v>
      </c>
      <c r="AH60" s="1">
        <f t="shared" si="26"/>
        <v>56</v>
      </c>
      <c r="AI60" s="1"/>
      <c r="AJ60" s="1" t="s">
        <v>174</v>
      </c>
      <c r="AK60" t="s">
        <v>164</v>
      </c>
      <c r="AL60" s="10">
        <f t="shared" si="27"/>
        <v>56</v>
      </c>
      <c r="AM60" s="10">
        <f t="shared" si="5"/>
        <v>56</v>
      </c>
      <c r="AN60" s="10">
        <f t="shared" si="28"/>
        <v>56</v>
      </c>
    </row>
    <row r="61" spans="1:40" x14ac:dyDescent="0.35">
      <c r="A61" t="s">
        <v>194</v>
      </c>
      <c r="B61" s="1" t="s">
        <v>49</v>
      </c>
      <c r="C61" s="1">
        <v>6</v>
      </c>
      <c r="D61" s="2" t="s">
        <v>116</v>
      </c>
      <c r="E61" s="17"/>
      <c r="H61" s="18"/>
      <c r="I61" s="25"/>
      <c r="J61" s="17"/>
      <c r="L61" s="18"/>
      <c r="M61" s="25"/>
      <c r="N61" s="17"/>
      <c r="P61" s="18"/>
      <c r="Q61" s="25">
        <f>SUM(N61:P61)</f>
        <v>0</v>
      </c>
      <c r="R61" s="17"/>
      <c r="T61" s="18"/>
      <c r="U61" s="17"/>
      <c r="V61" s="17">
        <v>24</v>
      </c>
      <c r="W61" s="1">
        <v>28</v>
      </c>
      <c r="X61" s="1">
        <v>28</v>
      </c>
      <c r="Y61" s="18"/>
      <c r="Z61" s="18">
        <v>80</v>
      </c>
      <c r="AA61" s="17"/>
      <c r="AC61" s="18"/>
      <c r="AD61" s="25"/>
      <c r="AE61" s="1" t="str">
        <f t="shared" si="23"/>
        <v>Adan Gosling</v>
      </c>
      <c r="AF61" s="1">
        <f t="shared" si="24"/>
        <v>0</v>
      </c>
      <c r="AG61" s="1">
        <v>110</v>
      </c>
      <c r="AH61" s="1">
        <v>110</v>
      </c>
      <c r="AI61" s="1"/>
      <c r="AJ61" s="1" t="s">
        <v>194</v>
      </c>
      <c r="AK61" s="1" t="s">
        <v>116</v>
      </c>
      <c r="AL61" s="10">
        <v>110</v>
      </c>
      <c r="AM61" s="10">
        <f t="shared" si="5"/>
        <v>110</v>
      </c>
      <c r="AN61" s="10">
        <f t="shared" si="28"/>
        <v>0</v>
      </c>
    </row>
    <row r="62" spans="1:40" x14ac:dyDescent="0.35">
      <c r="A62" t="s">
        <v>203</v>
      </c>
      <c r="B62" s="1" t="s">
        <v>49</v>
      </c>
      <c r="C62" s="1">
        <v>6</v>
      </c>
      <c r="D62" t="s">
        <v>116</v>
      </c>
      <c r="E62" s="17"/>
      <c r="H62" s="18"/>
      <c r="I62" s="25"/>
      <c r="J62" s="17"/>
      <c r="L62" s="18"/>
      <c r="M62" s="25"/>
      <c r="N62" s="17"/>
      <c r="P62" s="18"/>
      <c r="Q62" s="25">
        <f>SUM(N62:P62)</f>
        <v>0</v>
      </c>
      <c r="R62" s="17"/>
      <c r="T62" s="18"/>
      <c r="U62" s="17"/>
      <c r="V62" s="17"/>
      <c r="W62" s="1"/>
      <c r="X62" s="1"/>
      <c r="Y62" s="18"/>
      <c r="Z62" s="18"/>
      <c r="AA62" s="17"/>
      <c r="AB62" s="1">
        <v>10</v>
      </c>
      <c r="AC62" s="18">
        <v>20</v>
      </c>
      <c r="AD62" s="25">
        <v>30</v>
      </c>
      <c r="AE62" s="1" t="str">
        <f t="shared" si="23"/>
        <v>Ryan Godfrey</v>
      </c>
      <c r="AF62" s="1">
        <f t="shared" si="24"/>
        <v>30</v>
      </c>
      <c r="AG62" s="1">
        <f t="shared" si="25"/>
        <v>30</v>
      </c>
      <c r="AH62" s="1">
        <f t="shared" si="26"/>
        <v>30</v>
      </c>
      <c r="AI62" s="1"/>
      <c r="AJ62" s="1"/>
      <c r="AK62" s="1"/>
      <c r="AL62" s="10">
        <f t="shared" si="27"/>
        <v>30</v>
      </c>
      <c r="AM62" s="10">
        <f t="shared" si="5"/>
        <v>30</v>
      </c>
      <c r="AN62" s="10">
        <f t="shared" si="28"/>
        <v>30</v>
      </c>
    </row>
    <row r="63" spans="1:40" x14ac:dyDescent="0.35">
      <c r="E63" s="17"/>
      <c r="H63" s="18"/>
      <c r="I63" s="25"/>
      <c r="J63" s="17"/>
      <c r="L63" s="18"/>
      <c r="M63" s="25">
        <f>SUM(J63:L63)</f>
        <v>0</v>
      </c>
      <c r="N63" s="17"/>
      <c r="P63" s="18"/>
      <c r="Q63" s="25"/>
      <c r="R63" s="17"/>
      <c r="T63" s="18"/>
      <c r="U63" s="17"/>
      <c r="V63" s="17"/>
      <c r="W63" s="1"/>
      <c r="X63" s="1"/>
      <c r="Y63" s="18"/>
      <c r="Z63" s="18"/>
      <c r="AA63" s="17"/>
      <c r="AC63" s="18"/>
      <c r="AD63" s="25"/>
      <c r="AE63" s="1"/>
      <c r="AF63" s="1">
        <f t="shared" si="24"/>
        <v>0</v>
      </c>
      <c r="AG63" s="1">
        <f t="shared" si="25"/>
        <v>0</v>
      </c>
      <c r="AH63" s="1">
        <f t="shared" si="26"/>
        <v>0</v>
      </c>
      <c r="AI63" s="1"/>
      <c r="AJ63" s="1"/>
      <c r="AK63" s="1"/>
      <c r="AL63" s="10">
        <f t="shared" si="27"/>
        <v>0</v>
      </c>
      <c r="AM63" s="10">
        <f>AH63</f>
        <v>0</v>
      </c>
      <c r="AN63" s="10">
        <f>AF63</f>
        <v>0</v>
      </c>
    </row>
    <row r="64" spans="1:40" x14ac:dyDescent="0.35">
      <c r="E64" s="17"/>
      <c r="H64" s="18"/>
      <c r="I64" s="25"/>
      <c r="J64" s="17"/>
      <c r="L64" s="18"/>
      <c r="M64" s="25"/>
      <c r="N64" s="17"/>
      <c r="P64" s="18"/>
      <c r="Q64" s="25"/>
      <c r="R64" s="17"/>
      <c r="T64" s="18"/>
      <c r="U64" s="17"/>
      <c r="V64" s="17"/>
      <c r="W64" s="1"/>
      <c r="X64" s="1"/>
      <c r="Y64" s="18"/>
      <c r="Z64" s="18">
        <f>SUM(V64:Y64)</f>
        <v>0</v>
      </c>
      <c r="AA64" s="17"/>
      <c r="AC64" s="18"/>
      <c r="AD64" s="25"/>
      <c r="AE64" s="1"/>
      <c r="AF64" s="1">
        <f t="shared" si="24"/>
        <v>0</v>
      </c>
      <c r="AG64" s="1">
        <f t="shared" si="25"/>
        <v>0</v>
      </c>
      <c r="AH64" s="1">
        <f t="shared" si="26"/>
        <v>0</v>
      </c>
      <c r="AI64" s="1"/>
      <c r="AJ64" s="1"/>
      <c r="AK64" s="1"/>
      <c r="AL64" s="10">
        <f t="shared" si="27"/>
        <v>0</v>
      </c>
      <c r="AM64" s="10">
        <f>AH64</f>
        <v>0</v>
      </c>
      <c r="AN64" s="10">
        <f>AF64</f>
        <v>0</v>
      </c>
    </row>
    <row r="65" spans="1:40" ht="16" thickBot="1" x14ac:dyDescent="0.4">
      <c r="E65" s="17"/>
      <c r="H65" s="18"/>
      <c r="I65" s="25"/>
      <c r="J65" s="17"/>
      <c r="L65" s="18"/>
      <c r="M65" s="25"/>
      <c r="N65" s="17"/>
      <c r="P65" s="18"/>
      <c r="Q65" s="25"/>
      <c r="R65" s="17"/>
      <c r="T65" s="18"/>
      <c r="U65" s="17"/>
      <c r="V65" s="22"/>
      <c r="W65" s="23"/>
      <c r="X65" s="23"/>
      <c r="Y65" s="24"/>
      <c r="Z65" s="18"/>
      <c r="AA65" s="17"/>
      <c r="AC65" s="18"/>
      <c r="AD65" s="25"/>
      <c r="AE65" s="1"/>
      <c r="AF65" s="1"/>
      <c r="AG65" s="1"/>
      <c r="AH65" s="1"/>
      <c r="AI65" s="1"/>
      <c r="AJ65" s="1"/>
      <c r="AK65" s="1"/>
      <c r="AL65" s="10"/>
      <c r="AM65" s="10"/>
      <c r="AN65" s="10"/>
    </row>
    <row r="66" spans="1:40" ht="16" thickBot="1" x14ac:dyDescent="0.4">
      <c r="A66" s="36" t="s">
        <v>10</v>
      </c>
      <c r="B66" s="37"/>
      <c r="C66" s="29"/>
      <c r="D66" s="33"/>
      <c r="E66" s="11" t="s">
        <v>50</v>
      </c>
      <c r="F66" s="12" t="s">
        <v>51</v>
      </c>
      <c r="G66" s="12" t="s">
        <v>104</v>
      </c>
      <c r="H66" s="13" t="s">
        <v>105</v>
      </c>
      <c r="I66" s="30" t="s">
        <v>5</v>
      </c>
      <c r="J66" s="11" t="s">
        <v>78</v>
      </c>
      <c r="K66" s="12" t="s">
        <v>79</v>
      </c>
      <c r="L66" s="13" t="s">
        <v>80</v>
      </c>
      <c r="M66" s="30" t="s">
        <v>5</v>
      </c>
      <c r="N66" s="11" t="s">
        <v>50</v>
      </c>
      <c r="O66" s="12" t="s">
        <v>51</v>
      </c>
      <c r="P66" s="13" t="s">
        <v>52</v>
      </c>
      <c r="Q66" s="30" t="s">
        <v>5</v>
      </c>
      <c r="R66" s="11" t="s">
        <v>78</v>
      </c>
      <c r="S66" s="12" t="s">
        <v>79</v>
      </c>
      <c r="T66" s="13" t="s">
        <v>80</v>
      </c>
      <c r="U66" s="58" t="s">
        <v>5</v>
      </c>
      <c r="V66" s="11" t="s">
        <v>190</v>
      </c>
      <c r="W66" s="12" t="s">
        <v>191</v>
      </c>
      <c r="X66" s="12" t="s">
        <v>192</v>
      </c>
      <c r="Y66" s="13"/>
      <c r="Z66" s="59" t="s">
        <v>5</v>
      </c>
      <c r="AA66" s="11" t="s">
        <v>50</v>
      </c>
      <c r="AB66" s="12" t="s">
        <v>51</v>
      </c>
      <c r="AC66" s="13" t="s">
        <v>52</v>
      </c>
      <c r="AD66" s="30" t="s">
        <v>5</v>
      </c>
      <c r="AE66" s="20" t="str">
        <f>A66</f>
        <v>Class C</v>
      </c>
      <c r="AF66" s="1"/>
      <c r="AG66" s="1"/>
      <c r="AH66" s="1"/>
      <c r="AI66" s="20"/>
      <c r="AJ66" s="20"/>
      <c r="AK66" s="20"/>
      <c r="AL66" s="10"/>
      <c r="AM66" s="10"/>
      <c r="AN66" s="10"/>
    </row>
    <row r="67" spans="1:40" x14ac:dyDescent="0.35">
      <c r="A67" s="34" t="s">
        <v>2</v>
      </c>
      <c r="B67" s="35"/>
      <c r="C67" s="35" t="s">
        <v>3</v>
      </c>
      <c r="D67" s="34" t="s">
        <v>4</v>
      </c>
      <c r="E67" s="19"/>
      <c r="F67" s="20"/>
      <c r="G67" s="20"/>
      <c r="H67" s="21"/>
      <c r="I67" s="26"/>
      <c r="J67" s="19"/>
      <c r="K67" s="20"/>
      <c r="L67" s="21"/>
      <c r="M67" s="26"/>
      <c r="N67" s="19"/>
      <c r="O67" s="20"/>
      <c r="P67" s="21"/>
      <c r="Q67" s="26"/>
      <c r="R67" s="19"/>
      <c r="S67" s="20"/>
      <c r="T67" s="21"/>
      <c r="U67" s="19"/>
      <c r="V67" s="60"/>
      <c r="W67" s="61"/>
      <c r="X67" s="61"/>
      <c r="Y67" s="62"/>
      <c r="Z67" s="21"/>
      <c r="AA67" s="19"/>
      <c r="AB67" s="20"/>
      <c r="AC67" s="21"/>
      <c r="AD67" s="26"/>
      <c r="AE67" s="20"/>
      <c r="AF67" s="1"/>
      <c r="AG67" s="1"/>
      <c r="AH67" s="1"/>
      <c r="AI67" s="20"/>
      <c r="AJ67" s="20"/>
      <c r="AK67" s="20"/>
      <c r="AL67" s="10"/>
      <c r="AM67" s="10"/>
      <c r="AN67" s="10"/>
    </row>
    <row r="68" spans="1:40" x14ac:dyDescent="0.35">
      <c r="A68" t="s">
        <v>71</v>
      </c>
      <c r="B68" s="1" t="s">
        <v>49</v>
      </c>
      <c r="C68" s="1">
        <v>21</v>
      </c>
      <c r="D68" s="2" t="s">
        <v>41</v>
      </c>
      <c r="E68" s="17"/>
      <c r="F68" s="1">
        <v>16</v>
      </c>
      <c r="G68" s="1">
        <v>32</v>
      </c>
      <c r="H68" s="18">
        <v>32</v>
      </c>
      <c r="I68" s="25">
        <f>SUM(E68:H68)</f>
        <v>80</v>
      </c>
      <c r="J68" s="17">
        <v>14</v>
      </c>
      <c r="K68" s="1">
        <v>14</v>
      </c>
      <c r="L68" s="18" t="s">
        <v>37</v>
      </c>
      <c r="M68" s="25">
        <f>SUM(J68:L68)</f>
        <v>28</v>
      </c>
      <c r="N68" s="17"/>
      <c r="O68" s="1">
        <v>12</v>
      </c>
      <c r="P68" s="18">
        <v>32</v>
      </c>
      <c r="Q68" s="25">
        <f t="shared" ref="Q68:Q74" si="29">SUM(N68:P68)</f>
        <v>44</v>
      </c>
      <c r="R68" s="17"/>
      <c r="T68" s="18"/>
      <c r="U68" s="17">
        <f t="shared" ref="U68:U75" si="30">SUM(R68:T68)</f>
        <v>0</v>
      </c>
      <c r="V68" s="17">
        <v>32</v>
      </c>
      <c r="W68" s="1">
        <v>36</v>
      </c>
      <c r="X68" s="1">
        <v>40</v>
      </c>
      <c r="Y68" s="18"/>
      <c r="Z68" s="18">
        <v>108</v>
      </c>
      <c r="AA68" s="17"/>
      <c r="AB68" s="1">
        <v>10</v>
      </c>
      <c r="AC68" s="18">
        <v>20</v>
      </c>
      <c r="AD68" s="25">
        <f>SUM(AA68:AC68)</f>
        <v>30</v>
      </c>
      <c r="AE68" s="1" t="str">
        <f t="shared" ref="AE68:AE77" si="31">A68</f>
        <v>Robert Bryden</v>
      </c>
      <c r="AF68" s="1">
        <f t="shared" ref="AF68:AF77" si="32">M68+I68+Q68+U68+AD68</f>
        <v>182</v>
      </c>
      <c r="AG68" s="1">
        <f t="shared" ref="AG68:AG77" si="33">I68+M68+Q68+U68+Z68+AD68</f>
        <v>290</v>
      </c>
      <c r="AH68" s="1">
        <v>262</v>
      </c>
      <c r="AJ68" s="1" t="str">
        <f>A68</f>
        <v>Robert Bryden</v>
      </c>
      <c r="AK68" s="1" t="str">
        <f>D68</f>
        <v>VW Scirocco R</v>
      </c>
      <c r="AL68" s="10">
        <f t="shared" ref="AL68:AL77" si="34">AG68</f>
        <v>290</v>
      </c>
      <c r="AM68" s="10">
        <f t="shared" si="5"/>
        <v>262</v>
      </c>
      <c r="AN68" s="10">
        <f>AF68</f>
        <v>182</v>
      </c>
    </row>
    <row r="69" spans="1:40" x14ac:dyDescent="0.35">
      <c r="A69" t="s">
        <v>70</v>
      </c>
      <c r="B69" s="1" t="s">
        <v>49</v>
      </c>
      <c r="C69" s="1">
        <v>21</v>
      </c>
      <c r="D69" s="2" t="s">
        <v>41</v>
      </c>
      <c r="E69" s="17">
        <v>16</v>
      </c>
      <c r="G69" s="1">
        <v>32</v>
      </c>
      <c r="H69" s="18">
        <v>32</v>
      </c>
      <c r="I69" s="25">
        <f>SUM(E69:H69)</f>
        <v>80</v>
      </c>
      <c r="J69" s="17"/>
      <c r="L69" s="18"/>
      <c r="M69" s="25">
        <f>SUM(J69:L69)</f>
        <v>0</v>
      </c>
      <c r="N69" s="17">
        <v>16</v>
      </c>
      <c r="P69" s="18">
        <v>32</v>
      </c>
      <c r="Q69" s="25">
        <f t="shared" si="29"/>
        <v>48</v>
      </c>
      <c r="R69" s="17"/>
      <c r="T69" s="18"/>
      <c r="U69" s="17">
        <f t="shared" si="30"/>
        <v>0</v>
      </c>
      <c r="V69" s="17">
        <v>32</v>
      </c>
      <c r="W69" s="1">
        <v>36</v>
      </c>
      <c r="X69" s="1">
        <v>40</v>
      </c>
      <c r="Y69" s="18"/>
      <c r="Z69" s="18">
        <v>108</v>
      </c>
      <c r="AA69" s="17">
        <v>10</v>
      </c>
      <c r="AC69" s="18">
        <v>20</v>
      </c>
      <c r="AD69" s="25">
        <f>SUM(AA69:AC69)</f>
        <v>30</v>
      </c>
      <c r="AE69" s="1" t="str">
        <f t="shared" si="31"/>
        <v>Alex Bryden</v>
      </c>
      <c r="AF69" s="1">
        <f t="shared" si="32"/>
        <v>158</v>
      </c>
      <c r="AG69" s="1">
        <v>300</v>
      </c>
      <c r="AH69" s="1">
        <v>266</v>
      </c>
      <c r="AI69" s="1"/>
      <c r="AJ69" s="1" t="str">
        <f t="shared" ref="AJ69:AJ77" si="35">A69</f>
        <v>Alex Bryden</v>
      </c>
      <c r="AK69" s="1" t="str">
        <f>D69</f>
        <v>VW Scirocco R</v>
      </c>
      <c r="AL69" s="10">
        <f t="shared" si="34"/>
        <v>300</v>
      </c>
      <c r="AM69" s="10">
        <f t="shared" si="5"/>
        <v>266</v>
      </c>
      <c r="AN69" s="10">
        <f t="shared" ref="AN69:AN77" si="36">AF69</f>
        <v>158</v>
      </c>
    </row>
    <row r="70" spans="1:40" x14ac:dyDescent="0.35">
      <c r="A70" t="s">
        <v>118</v>
      </c>
      <c r="B70" s="1" t="s">
        <v>49</v>
      </c>
      <c r="C70" s="1">
        <v>247</v>
      </c>
      <c r="D70" t="s">
        <v>38</v>
      </c>
      <c r="E70" s="17">
        <v>14</v>
      </c>
      <c r="G70" s="1">
        <v>28</v>
      </c>
      <c r="H70" s="18">
        <v>24</v>
      </c>
      <c r="I70" s="25">
        <f>SUM(E70:H70)</f>
        <v>66</v>
      </c>
      <c r="J70" s="17"/>
      <c r="L70" s="18"/>
      <c r="M70" s="25"/>
      <c r="N70" s="17"/>
      <c r="P70" s="18"/>
      <c r="Q70" s="25">
        <f t="shared" si="29"/>
        <v>0</v>
      </c>
      <c r="R70" s="17"/>
      <c r="T70" s="18"/>
      <c r="U70" s="17">
        <f t="shared" si="30"/>
        <v>0</v>
      </c>
      <c r="V70" s="17"/>
      <c r="W70" s="1"/>
      <c r="X70" s="1"/>
      <c r="Y70" s="18"/>
      <c r="Z70" s="18"/>
      <c r="AA70" s="17"/>
      <c r="AC70" s="18"/>
      <c r="AD70" s="25"/>
      <c r="AE70" s="1" t="str">
        <f t="shared" si="31"/>
        <v>Peter Johnson</v>
      </c>
      <c r="AF70" s="1">
        <f t="shared" si="32"/>
        <v>66</v>
      </c>
      <c r="AG70" s="1">
        <f t="shared" si="33"/>
        <v>66</v>
      </c>
      <c r="AH70" s="1">
        <f t="shared" ref="AH70:AH77" si="37">I70+Q70+AD70</f>
        <v>66</v>
      </c>
      <c r="AI70" s="1"/>
      <c r="AJ70" s="1" t="str">
        <f t="shared" si="35"/>
        <v>Peter Johnson</v>
      </c>
      <c r="AK70" s="1" t="str">
        <f>D70</f>
        <v>BMW 130i</v>
      </c>
      <c r="AL70" s="10">
        <f t="shared" si="34"/>
        <v>66</v>
      </c>
      <c r="AM70" s="10">
        <f t="shared" si="5"/>
        <v>66</v>
      </c>
      <c r="AN70" s="10">
        <f t="shared" si="36"/>
        <v>66</v>
      </c>
    </row>
    <row r="71" spans="1:40" x14ac:dyDescent="0.35">
      <c r="A71" t="s">
        <v>56</v>
      </c>
      <c r="B71" s="1" t="s">
        <v>49</v>
      </c>
      <c r="C71" s="1">
        <v>8</v>
      </c>
      <c r="D71" t="s">
        <v>124</v>
      </c>
      <c r="E71" s="17">
        <v>12</v>
      </c>
      <c r="G71" s="1">
        <v>24</v>
      </c>
      <c r="H71" s="18">
        <v>28</v>
      </c>
      <c r="I71" s="25">
        <f>SUM(E71:H71)</f>
        <v>64</v>
      </c>
      <c r="J71" s="17">
        <v>16</v>
      </c>
      <c r="K71" s="1">
        <v>16</v>
      </c>
      <c r="L71" s="18">
        <v>16</v>
      </c>
      <c r="M71" s="25">
        <f>SUM(J71:L71)</f>
        <v>48</v>
      </c>
      <c r="N71" s="17"/>
      <c r="P71" s="18">
        <v>20</v>
      </c>
      <c r="Q71" s="25">
        <f t="shared" si="29"/>
        <v>20</v>
      </c>
      <c r="R71" s="17">
        <v>8</v>
      </c>
      <c r="S71" s="1">
        <v>8</v>
      </c>
      <c r="T71" s="18">
        <v>8</v>
      </c>
      <c r="U71" s="17">
        <f t="shared" si="30"/>
        <v>24</v>
      </c>
      <c r="V71" s="17"/>
      <c r="W71" s="1"/>
      <c r="X71" s="1"/>
      <c r="Y71" s="18"/>
      <c r="Z71" s="18"/>
      <c r="AA71" s="17"/>
      <c r="AC71" s="18"/>
      <c r="AD71" s="25">
        <f>SUM(AA71:AC71)</f>
        <v>0</v>
      </c>
      <c r="AE71" s="1" t="str">
        <f t="shared" si="31"/>
        <v>Carl Climan</v>
      </c>
      <c r="AF71" s="1">
        <f t="shared" si="32"/>
        <v>156</v>
      </c>
      <c r="AG71" s="1">
        <f t="shared" si="33"/>
        <v>156</v>
      </c>
      <c r="AH71" s="1">
        <f t="shared" si="37"/>
        <v>84</v>
      </c>
      <c r="AI71" s="1"/>
      <c r="AJ71" s="1" t="str">
        <f t="shared" si="35"/>
        <v>Carl Climan</v>
      </c>
      <c r="AK71" s="1" t="str">
        <f>D71</f>
        <v>VW Golf Gti Mk7</v>
      </c>
      <c r="AL71" s="10">
        <f t="shared" si="34"/>
        <v>156</v>
      </c>
      <c r="AM71" s="10">
        <f t="shared" si="5"/>
        <v>84</v>
      </c>
      <c r="AN71" s="10">
        <f t="shared" si="36"/>
        <v>156</v>
      </c>
    </row>
    <row r="72" spans="1:40" x14ac:dyDescent="0.35">
      <c r="A72" t="s">
        <v>148</v>
      </c>
      <c r="B72" s="1" t="s">
        <v>49</v>
      </c>
      <c r="C72" s="1">
        <v>47</v>
      </c>
      <c r="D72" t="s">
        <v>38</v>
      </c>
      <c r="E72" s="17"/>
      <c r="H72" s="18"/>
      <c r="I72" s="25"/>
      <c r="J72" s="17">
        <v>12</v>
      </c>
      <c r="K72" s="1">
        <v>12</v>
      </c>
      <c r="L72" s="18">
        <v>14</v>
      </c>
      <c r="M72" s="25">
        <f>SUM(J72:L72)</f>
        <v>38</v>
      </c>
      <c r="N72" s="17"/>
      <c r="P72" s="18"/>
      <c r="Q72" s="25">
        <f t="shared" si="29"/>
        <v>0</v>
      </c>
      <c r="R72" s="17"/>
      <c r="T72" s="18"/>
      <c r="U72" s="17">
        <f t="shared" si="30"/>
        <v>0</v>
      </c>
      <c r="V72" s="17"/>
      <c r="W72" s="1"/>
      <c r="X72" s="1"/>
      <c r="Y72" s="18"/>
      <c r="Z72" s="18"/>
      <c r="AA72" s="17"/>
      <c r="AC72" s="18"/>
      <c r="AD72" s="25"/>
      <c r="AE72" s="1" t="str">
        <f t="shared" si="31"/>
        <v>Brian Anderson</v>
      </c>
      <c r="AF72" s="1">
        <f t="shared" si="32"/>
        <v>38</v>
      </c>
      <c r="AG72" s="1">
        <f t="shared" si="33"/>
        <v>38</v>
      </c>
      <c r="AH72" s="1">
        <f t="shared" si="37"/>
        <v>0</v>
      </c>
      <c r="AI72" s="1"/>
      <c r="AJ72" s="1" t="str">
        <f t="shared" si="35"/>
        <v>Brian Anderson</v>
      </c>
      <c r="AK72" s="1" t="s">
        <v>38</v>
      </c>
      <c r="AL72" s="10">
        <f t="shared" si="34"/>
        <v>38</v>
      </c>
      <c r="AM72" s="10">
        <f t="shared" si="5"/>
        <v>0</v>
      </c>
      <c r="AN72" s="10">
        <f t="shared" si="36"/>
        <v>38</v>
      </c>
    </row>
    <row r="73" spans="1:40" x14ac:dyDescent="0.35">
      <c r="A73" t="s">
        <v>165</v>
      </c>
      <c r="B73" s="1" t="s">
        <v>49</v>
      </c>
      <c r="C73" s="1">
        <v>84</v>
      </c>
      <c r="D73" t="s">
        <v>166</v>
      </c>
      <c r="E73" s="17"/>
      <c r="H73" s="18"/>
      <c r="I73" s="25"/>
      <c r="J73" s="17"/>
      <c r="L73" s="18"/>
      <c r="M73" s="25"/>
      <c r="N73" s="17">
        <v>14</v>
      </c>
      <c r="P73" s="18">
        <v>28</v>
      </c>
      <c r="Q73" s="25">
        <f t="shared" si="29"/>
        <v>42</v>
      </c>
      <c r="R73" s="17">
        <v>10</v>
      </c>
      <c r="S73" s="1">
        <v>10</v>
      </c>
      <c r="T73" s="18">
        <v>10</v>
      </c>
      <c r="U73" s="17">
        <f t="shared" si="30"/>
        <v>30</v>
      </c>
      <c r="V73" s="17"/>
      <c r="W73" s="1"/>
      <c r="X73" s="1"/>
      <c r="Y73" s="18"/>
      <c r="Z73" s="18"/>
      <c r="AA73" s="17">
        <v>8</v>
      </c>
      <c r="AC73" s="18"/>
      <c r="AD73" s="25">
        <v>8</v>
      </c>
      <c r="AE73" s="1" t="str">
        <f t="shared" si="31"/>
        <v>Matt Bolton</v>
      </c>
      <c r="AF73" s="1">
        <f t="shared" si="32"/>
        <v>80</v>
      </c>
      <c r="AG73" s="1">
        <f t="shared" si="33"/>
        <v>80</v>
      </c>
      <c r="AH73" s="1">
        <f t="shared" si="37"/>
        <v>50</v>
      </c>
      <c r="AI73" s="1"/>
      <c r="AJ73" s="1" t="str">
        <f t="shared" si="35"/>
        <v>Matt Bolton</v>
      </c>
      <c r="AK73" s="1" t="s">
        <v>166</v>
      </c>
      <c r="AL73" s="10">
        <f t="shared" si="34"/>
        <v>80</v>
      </c>
      <c r="AM73" s="10">
        <f t="shared" si="5"/>
        <v>50</v>
      </c>
      <c r="AN73" s="10">
        <f t="shared" si="36"/>
        <v>80</v>
      </c>
    </row>
    <row r="74" spans="1:40" x14ac:dyDescent="0.35">
      <c r="A74" t="s">
        <v>169</v>
      </c>
      <c r="C74" s="1">
        <v>20</v>
      </c>
      <c r="D74" t="s">
        <v>167</v>
      </c>
      <c r="E74" s="17"/>
      <c r="H74" s="18"/>
      <c r="I74" s="25"/>
      <c r="J74" s="17"/>
      <c r="L74" s="18"/>
      <c r="M74" s="25"/>
      <c r="N74" s="17" t="s">
        <v>178</v>
      </c>
      <c r="P74" s="18" t="s">
        <v>178</v>
      </c>
      <c r="Q74" s="25">
        <f t="shared" si="29"/>
        <v>0</v>
      </c>
      <c r="R74" s="17"/>
      <c r="T74" s="18"/>
      <c r="U74" s="17">
        <f t="shared" si="30"/>
        <v>0</v>
      </c>
      <c r="V74" s="17"/>
      <c r="W74" s="1"/>
      <c r="X74" s="1"/>
      <c r="Y74" s="18"/>
      <c r="Z74" s="18"/>
      <c r="AA74" s="17"/>
      <c r="AC74" s="18"/>
      <c r="AD74" s="25"/>
      <c r="AE74" s="1" t="str">
        <f t="shared" si="31"/>
        <v>Peter Lacey QLD</v>
      </c>
      <c r="AF74" s="1">
        <f t="shared" si="32"/>
        <v>0</v>
      </c>
      <c r="AG74" s="1">
        <f t="shared" si="33"/>
        <v>0</v>
      </c>
      <c r="AH74" s="1">
        <f t="shared" si="37"/>
        <v>0</v>
      </c>
      <c r="AJ74" s="1" t="str">
        <f t="shared" si="35"/>
        <v>Peter Lacey QLD</v>
      </c>
      <c r="AK74" s="1" t="s">
        <v>167</v>
      </c>
      <c r="AL74" s="10">
        <f t="shared" si="34"/>
        <v>0</v>
      </c>
      <c r="AM74" s="10">
        <f t="shared" si="5"/>
        <v>0</v>
      </c>
      <c r="AN74" s="10">
        <f t="shared" si="36"/>
        <v>0</v>
      </c>
    </row>
    <row r="75" spans="1:40" x14ac:dyDescent="0.35">
      <c r="A75" t="s">
        <v>170</v>
      </c>
      <c r="C75" s="1">
        <v>117</v>
      </c>
      <c r="D75" t="s">
        <v>168</v>
      </c>
      <c r="E75" s="17"/>
      <c r="H75" s="18"/>
      <c r="I75" s="25"/>
      <c r="J75" s="17"/>
      <c r="L75" s="18"/>
      <c r="M75" s="25"/>
      <c r="N75" s="17" t="s">
        <v>178</v>
      </c>
      <c r="P75" s="18" t="s">
        <v>37</v>
      </c>
      <c r="Q75" s="25">
        <v>0</v>
      </c>
      <c r="R75" s="17"/>
      <c r="T75" s="18"/>
      <c r="U75" s="17">
        <f t="shared" si="30"/>
        <v>0</v>
      </c>
      <c r="V75" s="17"/>
      <c r="W75" s="1"/>
      <c r="X75" s="1"/>
      <c r="Y75" s="18"/>
      <c r="Z75" s="18"/>
      <c r="AA75" s="17"/>
      <c r="AC75" s="18"/>
      <c r="AD75" s="25"/>
      <c r="AE75" s="1" t="str">
        <f t="shared" si="31"/>
        <v>Paul Keefer QLD</v>
      </c>
      <c r="AF75" s="1">
        <f t="shared" si="32"/>
        <v>0</v>
      </c>
      <c r="AG75" s="1">
        <f t="shared" si="33"/>
        <v>0</v>
      </c>
      <c r="AH75" s="1">
        <f t="shared" si="37"/>
        <v>0</v>
      </c>
      <c r="AI75" s="1"/>
      <c r="AJ75" s="1" t="str">
        <f t="shared" si="35"/>
        <v>Paul Keefer QLD</v>
      </c>
      <c r="AK75" s="1" t="s">
        <v>168</v>
      </c>
      <c r="AL75" s="10">
        <f t="shared" si="34"/>
        <v>0</v>
      </c>
      <c r="AM75" s="10">
        <f t="shared" si="5"/>
        <v>0</v>
      </c>
      <c r="AN75" s="10">
        <f t="shared" si="36"/>
        <v>0</v>
      </c>
    </row>
    <row r="76" spans="1:40" x14ac:dyDescent="0.35">
      <c r="A76" t="s">
        <v>195</v>
      </c>
      <c r="B76" s="1" t="s">
        <v>49</v>
      </c>
      <c r="C76" s="1">
        <v>47</v>
      </c>
      <c r="D76" t="s">
        <v>147</v>
      </c>
      <c r="E76" s="17"/>
      <c r="H76" s="18"/>
      <c r="I76" s="25"/>
      <c r="J76" s="17"/>
      <c r="L76" s="18"/>
      <c r="M76" s="25"/>
      <c r="N76" s="17"/>
      <c r="P76" s="18"/>
      <c r="Q76" s="25">
        <f>SUM(N76:P76)</f>
        <v>0</v>
      </c>
      <c r="R76" s="17"/>
      <c r="T76" s="18"/>
      <c r="U76" s="17"/>
      <c r="V76" s="17">
        <v>20</v>
      </c>
      <c r="W76" s="1">
        <v>24</v>
      </c>
      <c r="X76" s="1">
        <v>24</v>
      </c>
      <c r="Y76" s="18"/>
      <c r="Z76" s="18">
        <v>68</v>
      </c>
      <c r="AA76" s="17"/>
      <c r="AC76" s="18"/>
      <c r="AD76" s="25"/>
      <c r="AE76" s="1" t="str">
        <f t="shared" si="31"/>
        <v>Neil Byers</v>
      </c>
      <c r="AF76" s="1">
        <f t="shared" si="32"/>
        <v>0</v>
      </c>
      <c r="AG76" s="1">
        <f t="shared" si="33"/>
        <v>68</v>
      </c>
      <c r="AH76" s="1">
        <f t="shared" si="37"/>
        <v>0</v>
      </c>
      <c r="AI76" s="1"/>
      <c r="AJ76" s="1" t="str">
        <f t="shared" si="35"/>
        <v>Neil Byers</v>
      </c>
      <c r="AK76" s="1"/>
      <c r="AL76" s="10">
        <f t="shared" si="34"/>
        <v>68</v>
      </c>
      <c r="AM76" s="10">
        <f t="shared" si="5"/>
        <v>0</v>
      </c>
      <c r="AN76" s="10">
        <f t="shared" si="36"/>
        <v>0</v>
      </c>
    </row>
    <row r="77" spans="1:40" x14ac:dyDescent="0.35">
      <c r="A77" t="s">
        <v>197</v>
      </c>
      <c r="B77" s="1" t="s">
        <v>177</v>
      </c>
      <c r="C77" s="1">
        <v>47</v>
      </c>
      <c r="D77" t="s">
        <v>147</v>
      </c>
      <c r="E77" s="17"/>
      <c r="H77" s="18"/>
      <c r="I77" s="25"/>
      <c r="J77" s="17"/>
      <c r="L77" s="18"/>
      <c r="M77" s="25"/>
      <c r="N77" s="17"/>
      <c r="P77" s="18"/>
      <c r="Q77" s="25"/>
      <c r="R77" s="17"/>
      <c r="T77" s="18"/>
      <c r="U77" s="17"/>
      <c r="V77" s="17"/>
      <c r="W77" s="1"/>
      <c r="X77" s="1"/>
      <c r="Y77" s="18"/>
      <c r="Z77" s="18"/>
      <c r="AA77" s="17"/>
      <c r="AC77" s="18"/>
      <c r="AD77" s="25"/>
      <c r="AE77" s="1" t="str">
        <f t="shared" si="31"/>
        <v>Paul Leadbeater</v>
      </c>
      <c r="AF77" s="1">
        <f t="shared" si="32"/>
        <v>0</v>
      </c>
      <c r="AG77" s="1">
        <f t="shared" si="33"/>
        <v>0</v>
      </c>
      <c r="AH77" s="1">
        <f t="shared" si="37"/>
        <v>0</v>
      </c>
      <c r="AI77" s="1"/>
      <c r="AJ77" s="1" t="str">
        <f t="shared" si="35"/>
        <v>Paul Leadbeater</v>
      </c>
      <c r="AK77" s="1"/>
      <c r="AL77" s="10">
        <f t="shared" si="34"/>
        <v>0</v>
      </c>
      <c r="AM77" s="10">
        <f t="shared" si="5"/>
        <v>0</v>
      </c>
      <c r="AN77" s="10">
        <f t="shared" si="36"/>
        <v>0</v>
      </c>
    </row>
    <row r="78" spans="1:40" ht="16" thickBot="1" x14ac:dyDescent="0.4">
      <c r="E78" s="17"/>
      <c r="H78" s="18"/>
      <c r="I78" s="25"/>
      <c r="J78" s="17"/>
      <c r="L78" s="18"/>
      <c r="M78" s="25"/>
      <c r="N78" s="17"/>
      <c r="P78" s="18"/>
      <c r="Q78" s="25"/>
      <c r="R78" s="17"/>
      <c r="T78" s="18"/>
      <c r="U78" s="17"/>
      <c r="V78" s="22"/>
      <c r="W78" s="23"/>
      <c r="X78" s="23"/>
      <c r="Y78" s="24"/>
      <c r="Z78" s="18"/>
      <c r="AA78" s="17"/>
      <c r="AC78" s="18"/>
      <c r="AD78" s="25"/>
      <c r="AE78" s="1"/>
      <c r="AF78" s="1"/>
      <c r="AG78" s="1"/>
      <c r="AH78" s="1"/>
      <c r="AI78" s="1"/>
      <c r="AJ78" s="1"/>
      <c r="AK78" s="1"/>
      <c r="AL78" s="10"/>
      <c r="AM78" s="10"/>
      <c r="AN78" s="10"/>
    </row>
    <row r="79" spans="1:40" ht="16" thickBot="1" x14ac:dyDescent="0.4">
      <c r="A79" s="36" t="s">
        <v>11</v>
      </c>
      <c r="B79" s="37"/>
      <c r="C79" s="37"/>
      <c r="D79" s="38"/>
      <c r="E79" s="11" t="s">
        <v>50</v>
      </c>
      <c r="F79" s="12" t="s">
        <v>51</v>
      </c>
      <c r="G79" s="12" t="s">
        <v>104</v>
      </c>
      <c r="H79" s="13" t="s">
        <v>105</v>
      </c>
      <c r="I79" s="30" t="s">
        <v>5</v>
      </c>
      <c r="J79" s="11" t="s">
        <v>78</v>
      </c>
      <c r="K79" s="12" t="s">
        <v>79</v>
      </c>
      <c r="L79" s="13" t="s">
        <v>80</v>
      </c>
      <c r="M79" s="30" t="s">
        <v>5</v>
      </c>
      <c r="N79" s="11" t="s">
        <v>50</v>
      </c>
      <c r="O79" s="12" t="s">
        <v>51</v>
      </c>
      <c r="P79" s="13" t="s">
        <v>52</v>
      </c>
      <c r="Q79" s="30" t="s">
        <v>5</v>
      </c>
      <c r="R79" s="11" t="s">
        <v>78</v>
      </c>
      <c r="S79" s="12" t="s">
        <v>79</v>
      </c>
      <c r="T79" s="13" t="s">
        <v>80</v>
      </c>
      <c r="U79" s="58" t="s">
        <v>5</v>
      </c>
      <c r="V79" s="11" t="s">
        <v>190</v>
      </c>
      <c r="W79" s="12" t="s">
        <v>191</v>
      </c>
      <c r="X79" s="12" t="s">
        <v>192</v>
      </c>
      <c r="Y79" s="13"/>
      <c r="Z79" s="59" t="s">
        <v>5</v>
      </c>
      <c r="AA79" s="11" t="s">
        <v>50</v>
      </c>
      <c r="AB79" s="12" t="s">
        <v>51</v>
      </c>
      <c r="AC79" s="13" t="s">
        <v>52</v>
      </c>
      <c r="AD79" s="30" t="s">
        <v>5</v>
      </c>
      <c r="AE79" s="20" t="str">
        <f>A79</f>
        <v>Class D</v>
      </c>
      <c r="AF79" s="1"/>
      <c r="AG79" s="1"/>
      <c r="AH79" s="1"/>
      <c r="AI79" s="20"/>
      <c r="AJ79" s="20"/>
      <c r="AK79" s="20"/>
      <c r="AL79" s="10"/>
      <c r="AM79" s="10"/>
      <c r="AN79" s="10"/>
    </row>
    <row r="80" spans="1:40" x14ac:dyDescent="0.35">
      <c r="A80" s="34" t="s">
        <v>2</v>
      </c>
      <c r="B80" s="35"/>
      <c r="C80" s="35" t="s">
        <v>3</v>
      </c>
      <c r="D80" s="34" t="s">
        <v>4</v>
      </c>
      <c r="E80" s="19"/>
      <c r="F80" s="20"/>
      <c r="G80" s="20"/>
      <c r="H80" s="21"/>
      <c r="I80" s="26"/>
      <c r="J80" s="19"/>
      <c r="K80" s="20"/>
      <c r="L80" s="21"/>
      <c r="M80" s="26"/>
      <c r="N80" s="19"/>
      <c r="O80" s="20"/>
      <c r="P80" s="21"/>
      <c r="Q80" s="26"/>
      <c r="R80" s="19"/>
      <c r="S80" s="20"/>
      <c r="T80" s="21"/>
      <c r="U80" s="19"/>
      <c r="V80" s="60"/>
      <c r="W80" s="61"/>
      <c r="X80" s="61"/>
      <c r="Y80" s="62"/>
      <c r="Z80" s="21"/>
      <c r="AA80" s="19"/>
      <c r="AB80" s="20"/>
      <c r="AC80" s="21"/>
      <c r="AD80" s="26"/>
      <c r="AE80" s="20"/>
      <c r="AF80" s="1"/>
      <c r="AG80" s="1"/>
      <c r="AH80" s="1"/>
      <c r="AI80" s="20"/>
      <c r="AJ80" s="20"/>
      <c r="AK80" s="20"/>
      <c r="AL80" s="10"/>
      <c r="AM80" s="10"/>
      <c r="AN80" s="10"/>
    </row>
    <row r="81" spans="1:40" x14ac:dyDescent="0.35">
      <c r="A81" t="s">
        <v>72</v>
      </c>
      <c r="B81" s="1" t="s">
        <v>49</v>
      </c>
      <c r="C81" s="1">
        <v>62</v>
      </c>
      <c r="D81" t="s">
        <v>73</v>
      </c>
      <c r="E81" s="17"/>
      <c r="F81" s="1">
        <v>14</v>
      </c>
      <c r="G81" s="1">
        <v>28</v>
      </c>
      <c r="H81" s="18">
        <v>28</v>
      </c>
      <c r="I81" s="25">
        <f t="shared" ref="I81:I88" si="38">SUM(E81:H81)</f>
        <v>70</v>
      </c>
      <c r="J81" s="17">
        <v>18</v>
      </c>
      <c r="K81" s="1">
        <v>20</v>
      </c>
      <c r="L81" s="18">
        <v>18</v>
      </c>
      <c r="M81" s="25">
        <f>SUM(J81:L81)</f>
        <v>56</v>
      </c>
      <c r="N81" s="17">
        <v>4</v>
      </c>
      <c r="P81" s="1">
        <v>32</v>
      </c>
      <c r="Q81" s="25">
        <f t="shared" ref="Q81:Q86" si="39">SUM(N81:P81)</f>
        <v>36</v>
      </c>
      <c r="R81" s="17">
        <v>16</v>
      </c>
      <c r="S81" s="1">
        <v>10</v>
      </c>
      <c r="T81" s="18">
        <v>16</v>
      </c>
      <c r="U81" s="17">
        <f t="shared" ref="U81:U89" si="40">SUM(R81:T81)</f>
        <v>42</v>
      </c>
      <c r="V81" s="17">
        <v>36</v>
      </c>
      <c r="W81" s="1">
        <v>28</v>
      </c>
      <c r="X81" s="1">
        <v>40</v>
      </c>
      <c r="Y81" s="18"/>
      <c r="Z81" s="18">
        <f>SUM(V81:Y81)</f>
        <v>104</v>
      </c>
      <c r="AA81" s="17">
        <v>20</v>
      </c>
      <c r="AC81" s="1">
        <v>40</v>
      </c>
      <c r="AD81" s="25">
        <f t="shared" ref="AD81:AD87" si="41">SUM(AA81:AC81)</f>
        <v>60</v>
      </c>
      <c r="AE81" s="1" t="str">
        <f>A81</f>
        <v>Andrew McMaster</v>
      </c>
      <c r="AF81" s="1">
        <f t="shared" ref="AF81:AF101" si="42">M81+I81+Q81+U81+AD81</f>
        <v>264</v>
      </c>
      <c r="AG81" s="1">
        <f t="shared" ref="AG81:AG101" si="43">I81+M81+Q81+U81+Z81+AD81</f>
        <v>368</v>
      </c>
      <c r="AH81" s="1">
        <v>290</v>
      </c>
      <c r="AI81" s="1"/>
      <c r="AJ81" s="1" t="str">
        <f>A81</f>
        <v>Andrew McMaster</v>
      </c>
      <c r="AK81" s="1" t="str">
        <f>D81</f>
        <v>BMW 125i</v>
      </c>
      <c r="AL81" s="10">
        <f>AG81</f>
        <v>368</v>
      </c>
      <c r="AM81" s="10">
        <f t="shared" ref="AM81:AM106" si="44">AH81</f>
        <v>290</v>
      </c>
      <c r="AN81" s="10">
        <f>AF81</f>
        <v>264</v>
      </c>
    </row>
    <row r="82" spans="1:40" x14ac:dyDescent="0.35">
      <c r="A82" t="s">
        <v>91</v>
      </c>
      <c r="B82" s="1" t="s">
        <v>49</v>
      </c>
      <c r="C82" s="1">
        <v>322</v>
      </c>
      <c r="D82" t="s">
        <v>39</v>
      </c>
      <c r="E82" s="17">
        <v>14</v>
      </c>
      <c r="G82" s="1">
        <v>20</v>
      </c>
      <c r="H82" s="18">
        <v>32</v>
      </c>
      <c r="I82" s="25">
        <f t="shared" si="38"/>
        <v>66</v>
      </c>
      <c r="J82" s="17">
        <v>20</v>
      </c>
      <c r="K82" s="1">
        <v>16</v>
      </c>
      <c r="L82" s="18">
        <v>16</v>
      </c>
      <c r="M82" s="25">
        <f>SUM(J82:L82)</f>
        <v>52</v>
      </c>
      <c r="N82" s="17">
        <v>18</v>
      </c>
      <c r="P82" s="18">
        <v>36</v>
      </c>
      <c r="Q82" s="25">
        <f t="shared" si="39"/>
        <v>54</v>
      </c>
      <c r="R82" s="17">
        <v>12</v>
      </c>
      <c r="S82" s="1">
        <v>12</v>
      </c>
      <c r="T82" s="18">
        <v>10</v>
      </c>
      <c r="U82" s="17">
        <f t="shared" si="40"/>
        <v>34</v>
      </c>
      <c r="V82" s="17">
        <v>20</v>
      </c>
      <c r="W82" s="1">
        <v>24</v>
      </c>
      <c r="X82" s="1">
        <v>28</v>
      </c>
      <c r="Y82" s="18"/>
      <c r="Z82" s="18">
        <f>SUM(V82:Y82)</f>
        <v>72</v>
      </c>
      <c r="AA82" s="17">
        <v>18</v>
      </c>
      <c r="AC82" s="18">
        <v>36</v>
      </c>
      <c r="AD82" s="25">
        <f t="shared" si="41"/>
        <v>54</v>
      </c>
      <c r="AE82" s="1" t="str">
        <f>A82</f>
        <v>Dan Tierney</v>
      </c>
      <c r="AF82" s="1">
        <f t="shared" si="42"/>
        <v>260</v>
      </c>
      <c r="AG82" s="1">
        <f t="shared" si="43"/>
        <v>332</v>
      </c>
      <c r="AH82" s="1">
        <v>264</v>
      </c>
      <c r="AJ82" s="1" t="str">
        <f t="shared" ref="AJ82:AJ96" si="45">A82</f>
        <v>Dan Tierney</v>
      </c>
      <c r="AK82" s="1" t="str">
        <f t="shared" ref="AK82:AK96" si="46">D82</f>
        <v>Toyota 86</v>
      </c>
      <c r="AL82" s="10">
        <f t="shared" ref="AL82:AL98" si="47">AG82</f>
        <v>332</v>
      </c>
      <c r="AM82" s="10">
        <f t="shared" si="44"/>
        <v>264</v>
      </c>
      <c r="AN82" s="10">
        <f t="shared" ref="AN82:AN97" si="48">AF82</f>
        <v>260</v>
      </c>
    </row>
    <row r="83" spans="1:40" x14ac:dyDescent="0.35">
      <c r="A83" t="s">
        <v>86</v>
      </c>
      <c r="B83" s="1" t="s">
        <v>49</v>
      </c>
      <c r="C83" s="1">
        <v>322</v>
      </c>
      <c r="D83" t="s">
        <v>39</v>
      </c>
      <c r="E83" s="17"/>
      <c r="F83" s="1">
        <v>12</v>
      </c>
      <c r="G83" s="1">
        <v>20</v>
      </c>
      <c r="H83" s="18">
        <v>32</v>
      </c>
      <c r="I83" s="25">
        <f t="shared" si="38"/>
        <v>64</v>
      </c>
      <c r="J83" s="17"/>
      <c r="L83" s="18"/>
      <c r="M83" s="25">
        <f>SUM(J83:L83)</f>
        <v>0</v>
      </c>
      <c r="N83" s="17"/>
      <c r="O83" s="1">
        <v>12</v>
      </c>
      <c r="P83" s="18">
        <v>36</v>
      </c>
      <c r="Q83" s="25">
        <f t="shared" si="39"/>
        <v>48</v>
      </c>
      <c r="R83" s="17"/>
      <c r="T83" s="18"/>
      <c r="U83" s="17">
        <f t="shared" si="40"/>
        <v>0</v>
      </c>
      <c r="V83" s="17">
        <v>20</v>
      </c>
      <c r="W83" s="1">
        <v>24</v>
      </c>
      <c r="X83" s="1">
        <v>28</v>
      </c>
      <c r="Y83" s="18"/>
      <c r="Z83" s="18">
        <v>72</v>
      </c>
      <c r="AA83" s="17"/>
      <c r="AC83" s="18"/>
      <c r="AD83" s="25">
        <f t="shared" si="41"/>
        <v>0</v>
      </c>
      <c r="AE83" s="1" t="str">
        <f>A83</f>
        <v>Geoffrey Tierney</v>
      </c>
      <c r="AF83" s="1">
        <f t="shared" si="42"/>
        <v>112</v>
      </c>
      <c r="AG83" s="1">
        <f t="shared" si="43"/>
        <v>184</v>
      </c>
      <c r="AH83" s="1">
        <v>184</v>
      </c>
      <c r="AI83" s="1"/>
      <c r="AJ83" s="1" t="str">
        <f t="shared" si="45"/>
        <v>Geoffrey Tierney</v>
      </c>
      <c r="AK83" s="1" t="str">
        <f t="shared" si="46"/>
        <v>Toyota 86</v>
      </c>
      <c r="AL83" s="10">
        <f t="shared" si="47"/>
        <v>184</v>
      </c>
      <c r="AM83" s="10">
        <f t="shared" si="44"/>
        <v>184</v>
      </c>
      <c r="AN83" s="10">
        <f t="shared" si="48"/>
        <v>112</v>
      </c>
    </row>
    <row r="84" spans="1:40" x14ac:dyDescent="0.35">
      <c r="A84" t="s">
        <v>97</v>
      </c>
      <c r="B84" s="1" t="s">
        <v>49</v>
      </c>
      <c r="C84" s="1">
        <v>76</v>
      </c>
      <c r="D84" t="s">
        <v>96</v>
      </c>
      <c r="E84" s="17"/>
      <c r="F84" s="1">
        <v>10</v>
      </c>
      <c r="G84" s="1">
        <v>16</v>
      </c>
      <c r="H84" s="18">
        <v>24</v>
      </c>
      <c r="I84" s="25">
        <f t="shared" si="38"/>
        <v>50</v>
      </c>
      <c r="J84" s="17"/>
      <c r="L84" s="18"/>
      <c r="M84" s="25"/>
      <c r="N84" s="17"/>
      <c r="P84" s="18"/>
      <c r="Q84" s="25">
        <f t="shared" si="39"/>
        <v>0</v>
      </c>
      <c r="R84" s="17"/>
      <c r="T84" s="18"/>
      <c r="U84" s="17">
        <f t="shared" si="40"/>
        <v>0</v>
      </c>
      <c r="V84" s="17"/>
      <c r="W84" s="1"/>
      <c r="X84" s="1"/>
      <c r="Y84" s="18"/>
      <c r="Z84" s="18"/>
      <c r="AA84" s="17"/>
      <c r="AC84" s="18"/>
      <c r="AD84" s="25">
        <f t="shared" si="41"/>
        <v>0</v>
      </c>
      <c r="AE84" s="1" t="str">
        <f>A84</f>
        <v>Paul Currie</v>
      </c>
      <c r="AF84" s="1">
        <f t="shared" si="42"/>
        <v>50</v>
      </c>
      <c r="AG84" s="1">
        <f t="shared" si="43"/>
        <v>50</v>
      </c>
      <c r="AH84" s="1">
        <f t="shared" ref="AH84:AH101" si="49">I84+Q84+AD84</f>
        <v>50</v>
      </c>
      <c r="AI84" s="1"/>
      <c r="AJ84" s="1" t="str">
        <f t="shared" si="45"/>
        <v>Paul Currie</v>
      </c>
      <c r="AK84" s="1" t="str">
        <f t="shared" si="46"/>
        <v>Kia Proceed GT</v>
      </c>
      <c r="AL84" s="10">
        <f t="shared" si="47"/>
        <v>50</v>
      </c>
      <c r="AM84" s="10">
        <f t="shared" si="44"/>
        <v>50</v>
      </c>
      <c r="AN84" s="10">
        <f t="shared" si="48"/>
        <v>50</v>
      </c>
    </row>
    <row r="85" spans="1:40" x14ac:dyDescent="0.35">
      <c r="A85" t="s">
        <v>95</v>
      </c>
      <c r="B85" s="1" t="s">
        <v>49</v>
      </c>
      <c r="C85" s="1">
        <v>76</v>
      </c>
      <c r="D85" t="s">
        <v>96</v>
      </c>
      <c r="E85" s="17">
        <v>10</v>
      </c>
      <c r="G85" s="1">
        <v>16</v>
      </c>
      <c r="H85" s="18">
        <v>24</v>
      </c>
      <c r="I85" s="25">
        <f t="shared" si="38"/>
        <v>50</v>
      </c>
      <c r="J85" s="17">
        <v>6</v>
      </c>
      <c r="K85" s="1">
        <v>6</v>
      </c>
      <c r="L85" s="18" t="s">
        <v>37</v>
      </c>
      <c r="M85" s="25">
        <f t="shared" ref="M85:M94" si="50">SUM(J85:L85)</f>
        <v>12</v>
      </c>
      <c r="N85" s="17"/>
      <c r="P85" s="18"/>
      <c r="Q85" s="25">
        <f t="shared" si="39"/>
        <v>0</v>
      </c>
      <c r="R85" s="17"/>
      <c r="T85" s="18"/>
      <c r="U85" s="17">
        <f t="shared" si="40"/>
        <v>0</v>
      </c>
      <c r="V85" s="17"/>
      <c r="W85" s="1"/>
      <c r="X85" s="1"/>
      <c r="Y85" s="18"/>
      <c r="Z85" s="18"/>
      <c r="AA85" s="17"/>
      <c r="AC85" s="18"/>
      <c r="AD85" s="25">
        <f t="shared" si="41"/>
        <v>0</v>
      </c>
      <c r="AE85" s="1" t="str">
        <f>A85</f>
        <v>Nicolas Agar</v>
      </c>
      <c r="AF85" s="1">
        <f t="shared" si="42"/>
        <v>62</v>
      </c>
      <c r="AG85" s="1">
        <f t="shared" si="43"/>
        <v>62</v>
      </c>
      <c r="AH85" s="1">
        <f t="shared" si="49"/>
        <v>50</v>
      </c>
      <c r="AI85" s="1"/>
      <c r="AJ85" s="1" t="str">
        <f t="shared" si="45"/>
        <v>Nicolas Agar</v>
      </c>
      <c r="AK85" s="1" t="str">
        <f t="shared" si="46"/>
        <v>Kia Proceed GT</v>
      </c>
      <c r="AL85" s="10">
        <f t="shared" si="47"/>
        <v>62</v>
      </c>
      <c r="AM85" s="10">
        <f t="shared" si="44"/>
        <v>50</v>
      </c>
      <c r="AN85" s="10">
        <f t="shared" si="48"/>
        <v>62</v>
      </c>
    </row>
    <row r="86" spans="1:40" x14ac:dyDescent="0.35">
      <c r="A86" t="s">
        <v>59</v>
      </c>
      <c r="B86" s="1" t="s">
        <v>49</v>
      </c>
      <c r="C86" s="1">
        <v>34</v>
      </c>
      <c r="D86" t="s">
        <v>43</v>
      </c>
      <c r="E86" s="17"/>
      <c r="F86" s="1">
        <v>16</v>
      </c>
      <c r="G86" s="1">
        <v>32</v>
      </c>
      <c r="H86" s="18"/>
      <c r="I86" s="25">
        <f t="shared" si="38"/>
        <v>48</v>
      </c>
      <c r="J86" s="17"/>
      <c r="M86" s="25">
        <f t="shared" si="50"/>
        <v>0</v>
      </c>
      <c r="N86" s="17"/>
      <c r="O86" s="1">
        <v>20</v>
      </c>
      <c r="P86" s="18">
        <v>40</v>
      </c>
      <c r="Q86" s="25">
        <f t="shared" si="39"/>
        <v>60</v>
      </c>
      <c r="R86" s="17"/>
      <c r="U86" s="17">
        <f t="shared" si="40"/>
        <v>0</v>
      </c>
      <c r="V86" s="17"/>
      <c r="W86" s="1"/>
      <c r="X86" s="1"/>
      <c r="Y86" s="18"/>
      <c r="Z86" s="18"/>
      <c r="AA86" s="17"/>
      <c r="AB86" s="1">
        <v>16</v>
      </c>
      <c r="AC86" s="18">
        <v>32</v>
      </c>
      <c r="AD86" s="25">
        <f t="shared" si="41"/>
        <v>48</v>
      </c>
      <c r="AE86" s="1" t="str">
        <f t="shared" ref="AE86:AE96" si="51">A86</f>
        <v>Liam Cade</v>
      </c>
      <c r="AF86" s="1">
        <f>M86+I86+Q86+U86+AD86</f>
        <v>156</v>
      </c>
      <c r="AG86" s="1">
        <f t="shared" si="43"/>
        <v>156</v>
      </c>
      <c r="AH86" s="1">
        <f t="shared" si="49"/>
        <v>156</v>
      </c>
      <c r="AI86" s="1"/>
      <c r="AJ86" s="1" t="str">
        <f t="shared" si="45"/>
        <v>Liam Cade</v>
      </c>
      <c r="AK86" s="1" t="str">
        <f t="shared" si="46"/>
        <v>VW Golf GTi</v>
      </c>
      <c r="AL86" s="10">
        <f t="shared" si="47"/>
        <v>156</v>
      </c>
      <c r="AM86" s="10">
        <f t="shared" si="44"/>
        <v>156</v>
      </c>
      <c r="AN86" s="10">
        <f t="shared" si="48"/>
        <v>156</v>
      </c>
    </row>
    <row r="87" spans="1:40" x14ac:dyDescent="0.35">
      <c r="A87" t="s">
        <v>42</v>
      </c>
      <c r="B87" s="1" t="s">
        <v>49</v>
      </c>
      <c r="C87" s="1">
        <v>34</v>
      </c>
      <c r="D87" t="s">
        <v>43</v>
      </c>
      <c r="E87" s="17">
        <v>16</v>
      </c>
      <c r="G87" s="1">
        <v>32</v>
      </c>
      <c r="H87" s="18"/>
      <c r="I87" s="25">
        <f t="shared" si="38"/>
        <v>48</v>
      </c>
      <c r="J87" s="17">
        <v>16</v>
      </c>
      <c r="K87" s="1">
        <v>18</v>
      </c>
      <c r="L87" s="18">
        <v>20</v>
      </c>
      <c r="M87" s="25">
        <f t="shared" si="50"/>
        <v>54</v>
      </c>
      <c r="N87" s="17">
        <v>20</v>
      </c>
      <c r="P87" s="18">
        <v>40</v>
      </c>
      <c r="Q87" s="25">
        <v>60</v>
      </c>
      <c r="R87" s="17">
        <v>14</v>
      </c>
      <c r="S87" s="1">
        <v>16</v>
      </c>
      <c r="T87" s="18">
        <v>14</v>
      </c>
      <c r="U87" s="17">
        <f t="shared" si="40"/>
        <v>44</v>
      </c>
      <c r="V87" s="17"/>
      <c r="W87" s="1"/>
      <c r="X87" s="1"/>
      <c r="Y87" s="18"/>
      <c r="Z87" s="18"/>
      <c r="AA87" s="17" t="s">
        <v>204</v>
      </c>
      <c r="AC87" s="18">
        <v>32</v>
      </c>
      <c r="AD87" s="25">
        <f t="shared" si="41"/>
        <v>32</v>
      </c>
      <c r="AE87" s="1" t="str">
        <f t="shared" si="51"/>
        <v>Sean Cade</v>
      </c>
      <c r="AF87" s="1">
        <f>M87+I87+Q87+U87+AD87</f>
        <v>238</v>
      </c>
      <c r="AG87" s="1">
        <f t="shared" si="43"/>
        <v>238</v>
      </c>
      <c r="AH87" s="1">
        <f t="shared" si="49"/>
        <v>140</v>
      </c>
      <c r="AI87" s="1"/>
      <c r="AJ87" s="1" t="str">
        <f t="shared" si="45"/>
        <v>Sean Cade</v>
      </c>
      <c r="AK87" s="1" t="str">
        <f t="shared" si="46"/>
        <v>VW Golf GTi</v>
      </c>
      <c r="AL87" s="10">
        <f t="shared" si="47"/>
        <v>238</v>
      </c>
      <c r="AM87" s="10">
        <f t="shared" si="44"/>
        <v>140</v>
      </c>
      <c r="AN87" s="10">
        <f t="shared" si="48"/>
        <v>238</v>
      </c>
    </row>
    <row r="88" spans="1:40" x14ac:dyDescent="0.35">
      <c r="A88" t="s">
        <v>121</v>
      </c>
      <c r="B88" s="1" t="s">
        <v>49</v>
      </c>
      <c r="C88" s="1">
        <v>27</v>
      </c>
      <c r="D88" t="s">
        <v>122</v>
      </c>
      <c r="E88" s="17">
        <v>12</v>
      </c>
      <c r="G88" s="1">
        <v>24</v>
      </c>
      <c r="H88" s="18" t="s">
        <v>37</v>
      </c>
      <c r="I88" s="25">
        <f t="shared" si="38"/>
        <v>36</v>
      </c>
      <c r="J88" s="17"/>
      <c r="L88" s="18"/>
      <c r="M88" s="25">
        <f t="shared" si="50"/>
        <v>0</v>
      </c>
      <c r="N88" s="17">
        <v>10</v>
      </c>
      <c r="P88" s="18" t="s">
        <v>37</v>
      </c>
      <c r="Q88" s="25">
        <f>SUM(N88:P88)</f>
        <v>10</v>
      </c>
      <c r="R88" s="17"/>
      <c r="T88" s="18"/>
      <c r="U88" s="17">
        <f t="shared" si="40"/>
        <v>0</v>
      </c>
      <c r="V88" s="17"/>
      <c r="W88" s="1"/>
      <c r="X88" s="1"/>
      <c r="Y88" s="18"/>
      <c r="Z88" s="18"/>
      <c r="AA88" s="17"/>
      <c r="AC88" s="18"/>
      <c r="AD88" s="25"/>
      <c r="AE88" s="1" t="str">
        <f t="shared" si="51"/>
        <v>Matt Shylan</v>
      </c>
      <c r="AF88" s="1">
        <f t="shared" si="42"/>
        <v>46</v>
      </c>
      <c r="AG88" s="1">
        <f t="shared" si="43"/>
        <v>46</v>
      </c>
      <c r="AH88" s="1">
        <f t="shared" si="49"/>
        <v>46</v>
      </c>
      <c r="AI88" s="1"/>
      <c r="AJ88" s="1" t="str">
        <f t="shared" si="45"/>
        <v>Matt Shylan</v>
      </c>
      <c r="AK88" s="1" t="str">
        <f t="shared" si="46"/>
        <v>Honda Integra R</v>
      </c>
      <c r="AL88" s="10">
        <f t="shared" si="47"/>
        <v>46</v>
      </c>
      <c r="AM88" s="10">
        <f t="shared" si="44"/>
        <v>46</v>
      </c>
      <c r="AN88" s="10">
        <f t="shared" si="48"/>
        <v>46</v>
      </c>
    </row>
    <row r="89" spans="1:40" x14ac:dyDescent="0.35">
      <c r="A89" s="73" t="s">
        <v>149</v>
      </c>
      <c r="B89" s="1" t="s">
        <v>49</v>
      </c>
      <c r="C89" s="1">
        <v>61</v>
      </c>
      <c r="D89" t="s">
        <v>150</v>
      </c>
      <c r="E89" s="17"/>
      <c r="H89" s="18"/>
      <c r="I89" s="25"/>
      <c r="J89" s="17">
        <v>14</v>
      </c>
      <c r="K89" s="1">
        <v>10</v>
      </c>
      <c r="L89" s="18">
        <v>14</v>
      </c>
      <c r="M89" s="25">
        <f t="shared" si="50"/>
        <v>38</v>
      </c>
      <c r="N89" s="17">
        <v>14</v>
      </c>
      <c r="P89" s="18">
        <v>28</v>
      </c>
      <c r="Q89" s="25">
        <v>42</v>
      </c>
      <c r="R89" s="17">
        <v>10</v>
      </c>
      <c r="S89" s="1">
        <v>14</v>
      </c>
      <c r="T89" s="18">
        <v>12</v>
      </c>
      <c r="U89" s="17">
        <f t="shared" si="40"/>
        <v>36</v>
      </c>
      <c r="V89" s="17"/>
      <c r="W89" s="1"/>
      <c r="X89" s="1"/>
      <c r="Y89" s="18"/>
      <c r="Z89" s="18"/>
      <c r="AA89" s="17">
        <v>16</v>
      </c>
      <c r="AC89" s="18" t="s">
        <v>37</v>
      </c>
      <c r="AD89" s="25">
        <v>16</v>
      </c>
      <c r="AE89" s="1" t="str">
        <f t="shared" si="51"/>
        <v>Tim Weston</v>
      </c>
      <c r="AF89" s="1">
        <f t="shared" si="42"/>
        <v>132</v>
      </c>
      <c r="AG89" s="1">
        <f t="shared" si="43"/>
        <v>132</v>
      </c>
      <c r="AH89" s="1">
        <f t="shared" si="49"/>
        <v>58</v>
      </c>
      <c r="AI89" s="1"/>
      <c r="AJ89" s="1" t="str">
        <f t="shared" si="45"/>
        <v>Tim Weston</v>
      </c>
      <c r="AK89" s="1" t="str">
        <f t="shared" si="46"/>
        <v>Ford Fiesta</v>
      </c>
      <c r="AL89" s="10">
        <f t="shared" si="47"/>
        <v>132</v>
      </c>
      <c r="AM89" s="10">
        <f t="shared" si="44"/>
        <v>58</v>
      </c>
      <c r="AN89" s="10">
        <f t="shared" si="48"/>
        <v>132</v>
      </c>
    </row>
    <row r="90" spans="1:40" x14ac:dyDescent="0.35">
      <c r="A90" s="73" t="s">
        <v>151</v>
      </c>
      <c r="B90" s="1" t="s">
        <v>49</v>
      </c>
      <c r="C90" s="1">
        <v>39</v>
      </c>
      <c r="D90" t="s">
        <v>152</v>
      </c>
      <c r="E90" s="17"/>
      <c r="H90" s="18"/>
      <c r="I90" s="25"/>
      <c r="J90" s="17">
        <v>12</v>
      </c>
      <c r="K90" s="1">
        <v>4</v>
      </c>
      <c r="L90" s="18">
        <v>8</v>
      </c>
      <c r="M90" s="25">
        <f t="shared" si="50"/>
        <v>24</v>
      </c>
      <c r="N90" s="17">
        <v>6</v>
      </c>
      <c r="P90" s="18" t="s">
        <v>37</v>
      </c>
      <c r="Q90" s="25">
        <f>SUM(N90:P90)</f>
        <v>6</v>
      </c>
      <c r="R90" s="17"/>
      <c r="T90" s="18"/>
      <c r="U90" s="17">
        <f t="shared" ref="U90:U96" si="52">SUM(R90:T90)</f>
        <v>0</v>
      </c>
      <c r="V90" s="17"/>
      <c r="W90" s="1"/>
      <c r="X90" s="1"/>
      <c r="Y90" s="18"/>
      <c r="Z90" s="18">
        <f>SUM(V90:Y90)</f>
        <v>0</v>
      </c>
      <c r="AA90" s="17"/>
      <c r="AC90" s="18"/>
      <c r="AD90" s="25"/>
      <c r="AE90" s="1" t="str">
        <f t="shared" si="51"/>
        <v>David Bailey</v>
      </c>
      <c r="AF90" s="1">
        <f t="shared" si="42"/>
        <v>30</v>
      </c>
      <c r="AG90" s="1">
        <f t="shared" si="43"/>
        <v>30</v>
      </c>
      <c r="AH90" s="1">
        <f t="shared" si="49"/>
        <v>6</v>
      </c>
      <c r="AI90" s="1"/>
      <c r="AJ90" s="1" t="str">
        <f t="shared" si="45"/>
        <v>David Bailey</v>
      </c>
      <c r="AK90" s="1" t="str">
        <f t="shared" si="46"/>
        <v>Mini R56</v>
      </c>
      <c r="AL90" s="10">
        <f t="shared" si="47"/>
        <v>30</v>
      </c>
      <c r="AM90" s="10">
        <f t="shared" si="44"/>
        <v>6</v>
      </c>
      <c r="AN90" s="10">
        <f t="shared" si="48"/>
        <v>30</v>
      </c>
    </row>
    <row r="91" spans="1:40" x14ac:dyDescent="0.35">
      <c r="A91" s="73" t="s">
        <v>32</v>
      </c>
      <c r="B91" s="1" t="s">
        <v>49</v>
      </c>
      <c r="C91" s="1">
        <v>66</v>
      </c>
      <c r="D91" t="s">
        <v>153</v>
      </c>
      <c r="E91" s="17"/>
      <c r="H91" s="18"/>
      <c r="I91" s="25"/>
      <c r="J91" s="17">
        <v>10</v>
      </c>
      <c r="K91" s="1">
        <v>8</v>
      </c>
      <c r="L91" s="18">
        <v>6</v>
      </c>
      <c r="M91" s="25">
        <f t="shared" si="50"/>
        <v>24</v>
      </c>
      <c r="N91" s="17"/>
      <c r="P91" s="18"/>
      <c r="Q91" s="25">
        <f>SUM(N91:P91)</f>
        <v>0</v>
      </c>
      <c r="R91" s="17"/>
      <c r="T91" s="18"/>
      <c r="U91" s="17">
        <f t="shared" si="52"/>
        <v>0</v>
      </c>
      <c r="V91" s="17"/>
      <c r="W91" s="1"/>
      <c r="X91" s="1"/>
      <c r="Y91" s="18"/>
      <c r="Z91" s="18"/>
      <c r="AA91" s="17"/>
      <c r="AC91" s="18"/>
      <c r="AD91" s="25">
        <f>SUM(AA91:AC91)</f>
        <v>0</v>
      </c>
      <c r="AE91" s="1" t="str">
        <f t="shared" si="51"/>
        <v>Dimitri Agathos</v>
      </c>
      <c r="AF91" s="1">
        <f t="shared" si="42"/>
        <v>24</v>
      </c>
      <c r="AG91" s="1">
        <f t="shared" si="43"/>
        <v>24</v>
      </c>
      <c r="AH91" s="1">
        <f t="shared" si="49"/>
        <v>0</v>
      </c>
      <c r="AI91" s="1"/>
      <c r="AJ91" s="1" t="str">
        <f t="shared" si="45"/>
        <v>Dimitri Agathos</v>
      </c>
      <c r="AK91" s="1" t="str">
        <f t="shared" si="46"/>
        <v>Nissan Pulsar N15</v>
      </c>
      <c r="AL91" s="10">
        <f t="shared" si="47"/>
        <v>24</v>
      </c>
      <c r="AM91" s="10">
        <f t="shared" si="44"/>
        <v>0</v>
      </c>
      <c r="AN91" s="10">
        <f t="shared" si="48"/>
        <v>24</v>
      </c>
    </row>
    <row r="92" spans="1:40" x14ac:dyDescent="0.35">
      <c r="A92" s="73" t="s">
        <v>154</v>
      </c>
      <c r="B92" s="1" t="s">
        <v>49</v>
      </c>
      <c r="C92" s="1">
        <v>22</v>
      </c>
      <c r="D92" t="s">
        <v>155</v>
      </c>
      <c r="E92" s="17"/>
      <c r="H92" s="18"/>
      <c r="I92" s="25"/>
      <c r="J92" s="17">
        <v>8</v>
      </c>
      <c r="K92" s="1">
        <v>12</v>
      </c>
      <c r="L92" s="18">
        <v>12</v>
      </c>
      <c r="M92" s="25">
        <f t="shared" si="50"/>
        <v>32</v>
      </c>
      <c r="N92" s="17">
        <v>8</v>
      </c>
      <c r="P92" s="18" t="s">
        <v>37</v>
      </c>
      <c r="Q92" s="25">
        <f>SUM(N92:P92)</f>
        <v>8</v>
      </c>
      <c r="R92" s="17"/>
      <c r="T92" s="18"/>
      <c r="U92" s="17">
        <f t="shared" si="52"/>
        <v>0</v>
      </c>
      <c r="V92" s="17"/>
      <c r="W92" s="1"/>
      <c r="X92" s="1"/>
      <c r="Y92" s="18"/>
      <c r="Z92" s="18">
        <f>SUM(V92:Y92)</f>
        <v>0</v>
      </c>
      <c r="AA92" s="17"/>
      <c r="AC92" s="18"/>
      <c r="AD92" s="25">
        <f>SUM(AA92:AC92)</f>
        <v>0</v>
      </c>
      <c r="AE92" s="1" t="str">
        <f t="shared" si="51"/>
        <v>Stewart Follows</v>
      </c>
      <c r="AF92" s="1">
        <f t="shared" si="42"/>
        <v>40</v>
      </c>
      <c r="AG92" s="1">
        <f t="shared" si="43"/>
        <v>40</v>
      </c>
      <c r="AH92" s="1">
        <f t="shared" si="49"/>
        <v>8</v>
      </c>
      <c r="AI92" s="1"/>
      <c r="AJ92" s="1" t="str">
        <f t="shared" si="45"/>
        <v>Stewart Follows</v>
      </c>
      <c r="AK92" s="1" t="str">
        <f t="shared" si="46"/>
        <v>Ford Fiesta ST</v>
      </c>
      <c r="AL92" s="10">
        <f t="shared" si="47"/>
        <v>40</v>
      </c>
      <c r="AM92" s="10">
        <f t="shared" si="44"/>
        <v>8</v>
      </c>
      <c r="AN92" s="10">
        <f t="shared" si="48"/>
        <v>40</v>
      </c>
    </row>
    <row r="93" spans="1:40" x14ac:dyDescent="0.35">
      <c r="A93" s="73" t="s">
        <v>156</v>
      </c>
      <c r="B93" s="1" t="s">
        <v>49</v>
      </c>
      <c r="C93" s="1">
        <v>98</v>
      </c>
      <c r="D93" t="s">
        <v>39</v>
      </c>
      <c r="E93" s="17"/>
      <c r="H93" s="18"/>
      <c r="I93" s="25"/>
      <c r="J93" s="17" t="s">
        <v>37</v>
      </c>
      <c r="K93" s="1">
        <v>14</v>
      </c>
      <c r="L93" s="18">
        <v>10</v>
      </c>
      <c r="M93" s="25">
        <f t="shared" si="50"/>
        <v>24</v>
      </c>
      <c r="N93" s="17">
        <v>16</v>
      </c>
      <c r="P93" s="18" t="s">
        <v>37</v>
      </c>
      <c r="Q93" s="25">
        <v>16</v>
      </c>
      <c r="R93" s="17"/>
      <c r="T93" s="18"/>
      <c r="U93" s="17">
        <f t="shared" si="52"/>
        <v>0</v>
      </c>
      <c r="V93" s="17"/>
      <c r="W93" s="1"/>
      <c r="X93" s="1"/>
      <c r="Y93" s="18"/>
      <c r="Z93" s="18"/>
      <c r="AA93" s="17"/>
      <c r="AC93" s="18"/>
      <c r="AD93" s="25"/>
      <c r="AE93" s="1" t="str">
        <f t="shared" si="51"/>
        <v>Alex Hoskins</v>
      </c>
      <c r="AF93" s="1">
        <f t="shared" si="42"/>
        <v>40</v>
      </c>
      <c r="AG93" s="1">
        <f t="shared" si="43"/>
        <v>40</v>
      </c>
      <c r="AH93" s="1">
        <f t="shared" si="49"/>
        <v>16</v>
      </c>
      <c r="AI93" s="1"/>
      <c r="AJ93" s="1" t="str">
        <f t="shared" si="45"/>
        <v>Alex Hoskins</v>
      </c>
      <c r="AK93" s="1" t="str">
        <f t="shared" si="46"/>
        <v>Toyota 86</v>
      </c>
      <c r="AL93" s="10">
        <f t="shared" si="47"/>
        <v>40</v>
      </c>
      <c r="AM93" s="10">
        <f t="shared" si="44"/>
        <v>16</v>
      </c>
      <c r="AN93" s="10">
        <f t="shared" si="48"/>
        <v>40</v>
      </c>
    </row>
    <row r="94" spans="1:40" x14ac:dyDescent="0.35">
      <c r="A94" s="73" t="s">
        <v>171</v>
      </c>
      <c r="B94" s="1" t="s">
        <v>49</v>
      </c>
      <c r="C94" s="1">
        <v>140</v>
      </c>
      <c r="D94" t="s">
        <v>39</v>
      </c>
      <c r="E94" s="17"/>
      <c r="H94" s="18"/>
      <c r="I94" s="25"/>
      <c r="J94" s="17"/>
      <c r="L94" s="18"/>
      <c r="M94" s="25">
        <f t="shared" si="50"/>
        <v>0</v>
      </c>
      <c r="N94" s="17">
        <v>12</v>
      </c>
      <c r="P94" s="18" t="s">
        <v>37</v>
      </c>
      <c r="Q94" s="25">
        <v>12</v>
      </c>
      <c r="R94" s="17"/>
      <c r="T94" s="18"/>
      <c r="U94" s="17">
        <f t="shared" si="52"/>
        <v>0</v>
      </c>
      <c r="V94" s="17"/>
      <c r="W94" s="1"/>
      <c r="X94" s="1"/>
      <c r="Y94" s="18"/>
      <c r="Z94" s="18"/>
      <c r="AA94" s="17"/>
      <c r="AC94" s="18"/>
      <c r="AD94" s="25"/>
      <c r="AE94" s="1" t="str">
        <f t="shared" si="51"/>
        <v>Liam Loiacono QLD</v>
      </c>
      <c r="AF94" s="1">
        <f t="shared" si="42"/>
        <v>12</v>
      </c>
      <c r="AG94" s="1">
        <f t="shared" si="43"/>
        <v>12</v>
      </c>
      <c r="AH94" s="1">
        <f t="shared" si="49"/>
        <v>12</v>
      </c>
      <c r="AI94" s="1"/>
      <c r="AJ94" s="1" t="str">
        <f t="shared" si="45"/>
        <v>Liam Loiacono QLD</v>
      </c>
      <c r="AK94" s="1" t="str">
        <f t="shared" si="46"/>
        <v>Toyota 86</v>
      </c>
      <c r="AL94" s="10">
        <f t="shared" si="47"/>
        <v>12</v>
      </c>
      <c r="AM94" s="10">
        <f t="shared" si="44"/>
        <v>12</v>
      </c>
      <c r="AN94" s="10">
        <f t="shared" si="48"/>
        <v>12</v>
      </c>
    </row>
    <row r="95" spans="1:40" x14ac:dyDescent="0.35">
      <c r="A95" s="73" t="s">
        <v>175</v>
      </c>
      <c r="B95" s="1" t="s">
        <v>177</v>
      </c>
      <c r="C95" s="1">
        <v>98</v>
      </c>
      <c r="D95" t="s">
        <v>39</v>
      </c>
      <c r="E95" s="17"/>
      <c r="H95" s="18"/>
      <c r="I95" s="25"/>
      <c r="J95" s="17"/>
      <c r="L95" s="18"/>
      <c r="M95" s="25"/>
      <c r="N95" s="17"/>
      <c r="O95" s="1" t="s">
        <v>178</v>
      </c>
      <c r="P95" s="18" t="s">
        <v>37</v>
      </c>
      <c r="Q95" s="25"/>
      <c r="R95" s="17"/>
      <c r="T95" s="18"/>
      <c r="U95" s="17">
        <f t="shared" si="52"/>
        <v>0</v>
      </c>
      <c r="V95" s="17"/>
      <c r="W95" s="1"/>
      <c r="X95" s="1"/>
      <c r="Y95" s="18"/>
      <c r="Z95" s="18"/>
      <c r="AA95" s="17"/>
      <c r="AC95" s="18"/>
      <c r="AD95" s="25"/>
      <c r="AE95" s="1" t="str">
        <f t="shared" si="51"/>
        <v>Tyler Mecklen</v>
      </c>
      <c r="AF95" s="1">
        <f t="shared" si="42"/>
        <v>0</v>
      </c>
      <c r="AG95" s="1">
        <f t="shared" si="43"/>
        <v>0</v>
      </c>
      <c r="AH95" s="1">
        <f t="shared" si="49"/>
        <v>0</v>
      </c>
      <c r="AJ95" s="1" t="str">
        <f t="shared" si="45"/>
        <v>Tyler Mecklen</v>
      </c>
      <c r="AK95" s="1" t="str">
        <f t="shared" si="46"/>
        <v>Toyota 86</v>
      </c>
      <c r="AL95" s="10">
        <f t="shared" si="47"/>
        <v>0</v>
      </c>
      <c r="AM95" s="10">
        <f t="shared" si="44"/>
        <v>0</v>
      </c>
      <c r="AN95" s="10">
        <f t="shared" si="48"/>
        <v>0</v>
      </c>
    </row>
    <row r="96" spans="1:40" x14ac:dyDescent="0.35">
      <c r="A96" s="73" t="s">
        <v>176</v>
      </c>
      <c r="B96" s="1" t="s">
        <v>49</v>
      </c>
      <c r="C96" s="1">
        <v>140</v>
      </c>
      <c r="D96" t="s">
        <v>39</v>
      </c>
      <c r="E96" s="17"/>
      <c r="H96" s="18"/>
      <c r="I96" s="25"/>
      <c r="J96" s="17"/>
      <c r="L96" s="18"/>
      <c r="M96" s="25"/>
      <c r="N96" s="17"/>
      <c r="O96" s="1">
        <v>16</v>
      </c>
      <c r="P96" s="18" t="s">
        <v>37</v>
      </c>
      <c r="Q96" s="25">
        <v>16</v>
      </c>
      <c r="R96" s="17"/>
      <c r="T96" s="18"/>
      <c r="U96" s="17">
        <f t="shared" si="52"/>
        <v>0</v>
      </c>
      <c r="V96" s="17"/>
      <c r="W96" s="1"/>
      <c r="X96" s="1"/>
      <c r="Y96" s="18"/>
      <c r="Z96" s="18"/>
      <c r="AA96" s="17"/>
      <c r="AC96" s="18"/>
      <c r="AD96" s="25">
        <f>SUM(AA96:AC96)</f>
        <v>0</v>
      </c>
      <c r="AE96" s="1" t="str">
        <f t="shared" si="51"/>
        <v>Oliver Loiacono QLD</v>
      </c>
      <c r="AF96" s="1">
        <f t="shared" si="42"/>
        <v>16</v>
      </c>
      <c r="AG96" s="1">
        <f t="shared" si="43"/>
        <v>16</v>
      </c>
      <c r="AH96" s="1">
        <f t="shared" si="49"/>
        <v>16</v>
      </c>
      <c r="AI96" s="1"/>
      <c r="AJ96" s="1" t="str">
        <f t="shared" si="45"/>
        <v>Oliver Loiacono QLD</v>
      </c>
      <c r="AK96" s="1" t="str">
        <f t="shared" si="46"/>
        <v>Toyota 86</v>
      </c>
      <c r="AL96" s="10">
        <f t="shared" si="47"/>
        <v>16</v>
      </c>
      <c r="AM96" s="10">
        <f t="shared" si="44"/>
        <v>16</v>
      </c>
      <c r="AN96" s="10">
        <f t="shared" si="48"/>
        <v>16</v>
      </c>
    </row>
    <row r="97" spans="1:40" x14ac:dyDescent="0.35">
      <c r="E97" s="17"/>
      <c r="H97" s="18"/>
      <c r="I97" s="25"/>
      <c r="J97" s="17"/>
      <c r="L97" s="18"/>
      <c r="M97" s="25"/>
      <c r="N97" s="17"/>
      <c r="P97" s="18"/>
      <c r="Q97" s="25"/>
      <c r="R97" s="17"/>
      <c r="T97" s="18"/>
      <c r="U97" s="17"/>
      <c r="V97" s="17"/>
      <c r="W97" s="1"/>
      <c r="X97" s="1"/>
      <c r="Y97" s="18"/>
      <c r="Z97" s="18"/>
      <c r="AA97" s="17"/>
      <c r="AC97" s="18"/>
      <c r="AD97" s="25">
        <f>SUM(AA97:AC97)</f>
        <v>0</v>
      </c>
      <c r="AE97" s="1"/>
      <c r="AF97" s="1">
        <f t="shared" si="42"/>
        <v>0</v>
      </c>
      <c r="AG97" s="1">
        <f t="shared" si="43"/>
        <v>0</v>
      </c>
      <c r="AH97" s="1">
        <f t="shared" si="49"/>
        <v>0</v>
      </c>
      <c r="AI97" s="1"/>
      <c r="AJ97" s="1"/>
      <c r="AK97" s="1"/>
      <c r="AL97" s="10">
        <f t="shared" si="47"/>
        <v>0</v>
      </c>
      <c r="AM97" s="10">
        <f t="shared" si="44"/>
        <v>0</v>
      </c>
      <c r="AN97" s="10">
        <f t="shared" si="48"/>
        <v>0</v>
      </c>
    </row>
    <row r="98" spans="1:40" x14ac:dyDescent="0.35">
      <c r="E98" s="17"/>
      <c r="H98" s="18"/>
      <c r="I98" s="25"/>
      <c r="J98" s="17"/>
      <c r="L98" s="18"/>
      <c r="M98" s="25"/>
      <c r="N98" s="17"/>
      <c r="P98" s="18"/>
      <c r="Q98" s="25"/>
      <c r="R98" s="17"/>
      <c r="T98" s="18"/>
      <c r="U98" s="17"/>
      <c r="V98" s="17"/>
      <c r="W98" s="1"/>
      <c r="X98" s="1"/>
      <c r="Y98" s="18"/>
      <c r="Z98" s="18"/>
      <c r="AA98" s="17"/>
      <c r="AC98" s="18"/>
      <c r="AD98" s="25">
        <f>SUM(AA98:AC98)</f>
        <v>0</v>
      </c>
      <c r="AE98" s="1"/>
      <c r="AF98" s="1">
        <f t="shared" si="42"/>
        <v>0</v>
      </c>
      <c r="AG98" s="1">
        <f t="shared" si="43"/>
        <v>0</v>
      </c>
      <c r="AH98" s="1">
        <f t="shared" si="49"/>
        <v>0</v>
      </c>
      <c r="AI98" s="1"/>
      <c r="AJ98" s="1"/>
      <c r="AK98" s="1"/>
      <c r="AL98" s="10">
        <f t="shared" si="47"/>
        <v>0</v>
      </c>
      <c r="AM98" s="10">
        <f>AH98</f>
        <v>0</v>
      </c>
      <c r="AN98" s="10">
        <f>AF98</f>
        <v>0</v>
      </c>
    </row>
    <row r="99" spans="1:40" x14ac:dyDescent="0.35">
      <c r="E99" s="17"/>
      <c r="H99" s="18"/>
      <c r="I99" s="25"/>
      <c r="J99" s="17"/>
      <c r="L99" s="18"/>
      <c r="M99" s="25"/>
      <c r="N99" s="17"/>
      <c r="P99" s="18"/>
      <c r="Q99" s="25"/>
      <c r="R99" s="17"/>
      <c r="T99" s="18"/>
      <c r="U99" s="17"/>
      <c r="V99" s="17"/>
      <c r="W99" s="1"/>
      <c r="X99" s="1"/>
      <c r="Y99" s="18"/>
      <c r="Z99" s="18"/>
      <c r="AA99" s="17"/>
      <c r="AC99" s="18"/>
      <c r="AD99" s="25"/>
      <c r="AE99" s="1"/>
      <c r="AF99" s="1">
        <f t="shared" si="42"/>
        <v>0</v>
      </c>
      <c r="AG99" s="1">
        <f t="shared" si="43"/>
        <v>0</v>
      </c>
      <c r="AH99" s="1">
        <f t="shared" si="49"/>
        <v>0</v>
      </c>
      <c r="AI99" s="1"/>
      <c r="AJ99" s="1"/>
      <c r="AK99" s="1"/>
      <c r="AL99" s="10">
        <f>AG99</f>
        <v>0</v>
      </c>
      <c r="AM99" s="10">
        <f>AH99</f>
        <v>0</v>
      </c>
      <c r="AN99" s="10">
        <f>AF99</f>
        <v>0</v>
      </c>
    </row>
    <row r="100" spans="1:40" x14ac:dyDescent="0.35">
      <c r="E100" s="17"/>
      <c r="H100" s="18"/>
      <c r="I100" s="25"/>
      <c r="J100" s="17"/>
      <c r="L100" s="18"/>
      <c r="M100" s="25"/>
      <c r="N100" s="17"/>
      <c r="P100" s="18"/>
      <c r="Q100" s="25"/>
      <c r="R100" s="17"/>
      <c r="T100" s="18"/>
      <c r="U100" s="17"/>
      <c r="V100" s="17"/>
      <c r="W100" s="1"/>
      <c r="X100" s="1"/>
      <c r="Y100" s="18"/>
      <c r="Z100" s="18"/>
      <c r="AA100" s="17"/>
      <c r="AC100" s="18"/>
      <c r="AD100" s="25"/>
      <c r="AE100" s="1"/>
      <c r="AF100" s="1">
        <f t="shared" si="42"/>
        <v>0</v>
      </c>
      <c r="AG100" s="1">
        <f t="shared" si="43"/>
        <v>0</v>
      </c>
      <c r="AH100" s="1">
        <f t="shared" si="49"/>
        <v>0</v>
      </c>
      <c r="AI100" s="1"/>
      <c r="AJ100" s="1"/>
      <c r="AK100" s="1"/>
      <c r="AL100" s="10">
        <f>AG100</f>
        <v>0</v>
      </c>
      <c r="AM100" s="10">
        <f>AH100</f>
        <v>0</v>
      </c>
      <c r="AN100" s="10">
        <f>AF100</f>
        <v>0</v>
      </c>
    </row>
    <row r="101" spans="1:40" x14ac:dyDescent="0.35">
      <c r="E101" s="17"/>
      <c r="H101" s="18"/>
      <c r="I101" s="25"/>
      <c r="J101" s="17"/>
      <c r="L101" s="18"/>
      <c r="M101" s="25"/>
      <c r="N101" s="17"/>
      <c r="P101" s="18"/>
      <c r="Q101" s="25"/>
      <c r="R101" s="17"/>
      <c r="T101" s="18"/>
      <c r="U101" s="17"/>
      <c r="V101" s="17"/>
      <c r="W101" s="1"/>
      <c r="X101" s="1"/>
      <c r="Y101" s="18"/>
      <c r="Z101" s="18"/>
      <c r="AA101" s="17"/>
      <c r="AC101" s="18"/>
      <c r="AD101" s="25"/>
      <c r="AE101" s="1"/>
      <c r="AF101" s="1">
        <f t="shared" si="42"/>
        <v>0</v>
      </c>
      <c r="AG101" s="1">
        <f t="shared" si="43"/>
        <v>0</v>
      </c>
      <c r="AH101" s="1">
        <f t="shared" si="49"/>
        <v>0</v>
      </c>
      <c r="AI101" s="1"/>
      <c r="AJ101" s="1"/>
      <c r="AK101" s="1"/>
      <c r="AL101" s="10">
        <f>AG101</f>
        <v>0</v>
      </c>
      <c r="AM101" s="10">
        <f>AH101</f>
        <v>0</v>
      </c>
      <c r="AN101" s="10">
        <f>AF101</f>
        <v>0</v>
      </c>
    </row>
    <row r="102" spans="1:40" ht="16" thickBot="1" x14ac:dyDescent="0.4">
      <c r="E102" s="17"/>
      <c r="H102" s="18"/>
      <c r="I102" s="25"/>
      <c r="J102" s="17"/>
      <c r="L102" s="18"/>
      <c r="M102" s="25"/>
      <c r="N102" s="17"/>
      <c r="P102" s="18"/>
      <c r="Q102" s="25"/>
      <c r="R102" s="17"/>
      <c r="T102" s="18"/>
      <c r="U102" s="17"/>
      <c r="V102" s="22"/>
      <c r="W102" s="23"/>
      <c r="X102" s="23"/>
      <c r="Y102" s="24"/>
      <c r="Z102" s="18"/>
      <c r="AA102" s="17"/>
      <c r="AC102" s="18"/>
      <c r="AD102" s="25"/>
      <c r="AE102" s="1"/>
      <c r="AF102" s="1"/>
      <c r="AG102" s="1"/>
      <c r="AH102" s="1"/>
      <c r="AI102" s="1"/>
      <c r="AJ102" s="1"/>
      <c r="AK102" s="1"/>
      <c r="AL102" s="10"/>
      <c r="AM102" s="10"/>
      <c r="AN102" s="10"/>
    </row>
    <row r="103" spans="1:40" ht="16" thickBot="1" x14ac:dyDescent="0.4">
      <c r="A103" s="36" t="s">
        <v>12</v>
      </c>
      <c r="B103" s="37"/>
      <c r="C103" s="37"/>
      <c r="D103" s="38"/>
      <c r="E103" s="11" t="s">
        <v>50</v>
      </c>
      <c r="F103" s="12" t="s">
        <v>51</v>
      </c>
      <c r="G103" s="12" t="s">
        <v>104</v>
      </c>
      <c r="H103" s="13" t="s">
        <v>105</v>
      </c>
      <c r="I103" s="30" t="s">
        <v>5</v>
      </c>
      <c r="J103" s="11" t="s">
        <v>138</v>
      </c>
      <c r="K103" s="12" t="s">
        <v>79</v>
      </c>
      <c r="L103" s="13" t="s">
        <v>80</v>
      </c>
      <c r="M103" s="30" t="s">
        <v>5</v>
      </c>
      <c r="N103" s="11" t="s">
        <v>50</v>
      </c>
      <c r="O103" s="12" t="s">
        <v>51</v>
      </c>
      <c r="P103" s="13" t="s">
        <v>52</v>
      </c>
      <c r="Q103" s="30" t="s">
        <v>5</v>
      </c>
      <c r="R103" s="11" t="s">
        <v>78</v>
      </c>
      <c r="S103" s="12" t="s">
        <v>79</v>
      </c>
      <c r="T103" s="13" t="s">
        <v>80</v>
      </c>
      <c r="U103" s="58" t="s">
        <v>5</v>
      </c>
      <c r="V103" s="11" t="s">
        <v>190</v>
      </c>
      <c r="W103" s="12" t="s">
        <v>191</v>
      </c>
      <c r="X103" s="12" t="s">
        <v>192</v>
      </c>
      <c r="Y103" s="13"/>
      <c r="Z103" s="59" t="s">
        <v>5</v>
      </c>
      <c r="AA103" s="11" t="s">
        <v>50</v>
      </c>
      <c r="AB103" s="12" t="s">
        <v>51</v>
      </c>
      <c r="AC103" s="13" t="s">
        <v>52</v>
      </c>
      <c r="AD103" s="30" t="s">
        <v>5</v>
      </c>
      <c r="AE103" s="20" t="str">
        <f>A103</f>
        <v>Class E</v>
      </c>
      <c r="AF103" s="1"/>
      <c r="AG103" s="1"/>
      <c r="AH103" s="1"/>
      <c r="AI103" s="20"/>
      <c r="AJ103" s="20"/>
      <c r="AK103" s="20"/>
      <c r="AL103" s="10"/>
      <c r="AM103" s="10"/>
      <c r="AN103" s="10"/>
    </row>
    <row r="104" spans="1:40" x14ac:dyDescent="0.35">
      <c r="A104" s="34" t="s">
        <v>2</v>
      </c>
      <c r="B104" s="35"/>
      <c r="C104" s="35" t="s">
        <v>3</v>
      </c>
      <c r="D104" s="34" t="s">
        <v>4</v>
      </c>
      <c r="E104" s="19"/>
      <c r="F104" s="20"/>
      <c r="G104" s="20"/>
      <c r="H104" s="21"/>
      <c r="I104" s="26"/>
      <c r="J104" s="19"/>
      <c r="K104" s="20"/>
      <c r="L104" s="21"/>
      <c r="M104" s="26"/>
      <c r="N104" s="19"/>
      <c r="O104" s="20"/>
      <c r="P104" s="21"/>
      <c r="Q104" s="26"/>
      <c r="R104" s="19"/>
      <c r="S104" s="20"/>
      <c r="T104" s="21"/>
      <c r="U104" s="19"/>
      <c r="V104" s="60"/>
      <c r="W104" s="61"/>
      <c r="X104" s="61"/>
      <c r="Y104" s="62"/>
      <c r="Z104" s="21"/>
      <c r="AA104" s="19"/>
      <c r="AB104" s="20"/>
      <c r="AC104" s="21"/>
      <c r="AD104" s="26"/>
      <c r="AE104" s="20"/>
      <c r="AF104" s="1"/>
      <c r="AG104" s="1"/>
      <c r="AH104" s="1"/>
      <c r="AI104" s="20"/>
      <c r="AJ104" s="20"/>
      <c r="AK104" s="20"/>
      <c r="AL104" s="10"/>
      <c r="AM104" s="10"/>
      <c r="AN104" s="10"/>
    </row>
    <row r="105" spans="1:40" x14ac:dyDescent="0.35">
      <c r="A105" t="s">
        <v>119</v>
      </c>
      <c r="B105" s="1" t="s">
        <v>49</v>
      </c>
      <c r="C105" s="1">
        <v>96</v>
      </c>
      <c r="D105" t="s">
        <v>87</v>
      </c>
      <c r="E105" s="17">
        <v>10</v>
      </c>
      <c r="G105" s="1">
        <v>20</v>
      </c>
      <c r="H105" s="18">
        <v>20</v>
      </c>
      <c r="I105" s="25">
        <f>SUM(E105:H105)</f>
        <v>50</v>
      </c>
      <c r="J105" s="17"/>
      <c r="L105" s="18"/>
      <c r="M105" s="25">
        <f>SUM(J105:L105)</f>
        <v>0</v>
      </c>
      <c r="N105" s="17"/>
      <c r="P105" s="18"/>
      <c r="Q105" s="25"/>
      <c r="R105" s="17"/>
      <c r="T105" s="18"/>
      <c r="U105" s="17"/>
      <c r="V105" s="17"/>
      <c r="W105" s="1"/>
      <c r="X105" s="1"/>
      <c r="Y105" s="18"/>
      <c r="Z105" s="18"/>
      <c r="AA105" s="17"/>
      <c r="AC105" s="18"/>
      <c r="AD105" s="25">
        <f>SUM(AA105:AC105)</f>
        <v>0</v>
      </c>
      <c r="AE105" s="1" t="str">
        <f>A105</f>
        <v>John Connolly</v>
      </c>
      <c r="AF105" s="1">
        <f>M105+I105+Q105+U105+AD105</f>
        <v>50</v>
      </c>
      <c r="AG105" s="1">
        <f>I105+M105+Q105+U105+Z105+AD105</f>
        <v>50</v>
      </c>
      <c r="AH105" s="1">
        <f>I105+Q105+AD105</f>
        <v>50</v>
      </c>
      <c r="AI105" s="1"/>
      <c r="AJ105" s="1" t="str">
        <f>A105</f>
        <v>John Connolly</v>
      </c>
      <c r="AK105" s="1" t="str">
        <f>D105</f>
        <v>Mazda 3</v>
      </c>
      <c r="AL105" s="10">
        <f>AG105</f>
        <v>50</v>
      </c>
      <c r="AM105" s="10">
        <f t="shared" si="44"/>
        <v>50</v>
      </c>
      <c r="AN105" s="10">
        <f>AF105</f>
        <v>50</v>
      </c>
    </row>
    <row r="106" spans="1:40" x14ac:dyDescent="0.35">
      <c r="A106" t="s">
        <v>120</v>
      </c>
      <c r="B106" s="1" t="s">
        <v>49</v>
      </c>
      <c r="C106" s="1">
        <v>96</v>
      </c>
      <c r="D106" t="s">
        <v>87</v>
      </c>
      <c r="E106" s="17"/>
      <c r="F106" s="1">
        <v>10</v>
      </c>
      <c r="G106" s="1">
        <v>20</v>
      </c>
      <c r="H106" s="18">
        <v>20</v>
      </c>
      <c r="I106" s="25">
        <f>SUM(E106:H106)</f>
        <v>50</v>
      </c>
      <c r="J106" s="17"/>
      <c r="L106" s="18"/>
      <c r="M106" s="25"/>
      <c r="N106" s="17"/>
      <c r="P106" s="18"/>
      <c r="Q106" s="25">
        <f>SUM(N106:P106)</f>
        <v>0</v>
      </c>
      <c r="R106" s="17"/>
      <c r="T106" s="18"/>
      <c r="U106" s="17"/>
      <c r="V106" s="17"/>
      <c r="W106" s="1"/>
      <c r="X106" s="1"/>
      <c r="Y106" s="18"/>
      <c r="Z106" s="18"/>
      <c r="AA106" s="17"/>
      <c r="AC106" s="18"/>
      <c r="AD106" s="25"/>
      <c r="AE106" s="1" t="str">
        <f>A106</f>
        <v>Phil Alexander</v>
      </c>
      <c r="AF106" s="1">
        <f>M106+I106+Q106+U106+AD106</f>
        <v>50</v>
      </c>
      <c r="AG106" s="1">
        <f>I106+M106+Q106+U106+Z106+AD106</f>
        <v>50</v>
      </c>
      <c r="AH106" s="1">
        <f>I106+Q106+AD106</f>
        <v>50</v>
      </c>
      <c r="AI106" s="1"/>
      <c r="AJ106" s="1" t="str">
        <f>A106</f>
        <v>Phil Alexander</v>
      </c>
      <c r="AK106" s="1" t="str">
        <f>D106</f>
        <v>Mazda 3</v>
      </c>
      <c r="AL106" s="10">
        <f>AG106</f>
        <v>50</v>
      </c>
      <c r="AM106" s="10">
        <f t="shared" si="44"/>
        <v>50</v>
      </c>
      <c r="AN106" s="10">
        <f>AF106</f>
        <v>50</v>
      </c>
    </row>
    <row r="107" spans="1:40" ht="16" thickBot="1" x14ac:dyDescent="0.4">
      <c r="E107" s="22"/>
      <c r="F107" s="23"/>
      <c r="G107" s="23"/>
      <c r="H107" s="24"/>
      <c r="I107" s="27"/>
      <c r="J107" s="22"/>
      <c r="K107" s="23"/>
      <c r="L107" s="24"/>
      <c r="M107" s="27"/>
      <c r="N107" s="22"/>
      <c r="O107" s="23"/>
      <c r="P107" s="24"/>
      <c r="Q107" s="27"/>
      <c r="R107" s="22"/>
      <c r="S107" s="23"/>
      <c r="T107" s="24"/>
      <c r="U107" s="22"/>
      <c r="V107" s="22"/>
      <c r="W107" s="23"/>
      <c r="X107" s="23"/>
      <c r="Y107" s="24"/>
      <c r="Z107" s="24"/>
      <c r="AA107" s="22"/>
      <c r="AB107" s="23"/>
      <c r="AC107" s="24"/>
      <c r="AD107" s="27"/>
      <c r="AE107" s="1"/>
      <c r="AF107" s="1"/>
      <c r="AG107" s="1"/>
      <c r="AH107" s="1"/>
      <c r="AI107" s="1"/>
      <c r="AJ107" s="1"/>
      <c r="AK107" s="1"/>
      <c r="AL107" s="10"/>
      <c r="AM107" s="10"/>
      <c r="AN107" s="10"/>
    </row>
    <row r="108" spans="1:40" x14ac:dyDescent="0.35">
      <c r="AG108" s="1"/>
    </row>
  </sheetData>
  <sortState xmlns:xlrd2="http://schemas.microsoft.com/office/spreadsheetml/2017/richdata2" ref="A81:I88">
    <sortCondition descending="1" ref="I81:I88"/>
  </sortState>
  <mergeCells count="18">
    <mergeCell ref="R5:U5"/>
    <mergeCell ref="R6:U6"/>
    <mergeCell ref="R7:U7"/>
    <mergeCell ref="N5:Q5"/>
    <mergeCell ref="N6:Q6"/>
    <mergeCell ref="N7:Q7"/>
    <mergeCell ref="E5:I5"/>
    <mergeCell ref="E6:I6"/>
    <mergeCell ref="E7:I7"/>
    <mergeCell ref="J5:M5"/>
    <mergeCell ref="J6:M6"/>
    <mergeCell ref="J7:M7"/>
    <mergeCell ref="AA5:AD5"/>
    <mergeCell ref="AA6:AD6"/>
    <mergeCell ref="AA7:AD7"/>
    <mergeCell ref="V5:Z5"/>
    <mergeCell ref="V6:Z6"/>
    <mergeCell ref="V7:Z7"/>
  </mergeCells>
  <phoneticPr fontId="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C5544-0F87-0340-9028-338E3C413422}">
  <sheetPr>
    <pageSetUpPr fitToPage="1"/>
  </sheetPr>
  <dimension ref="B2:Y77"/>
  <sheetViews>
    <sheetView topLeftCell="B1" workbookViewId="0">
      <selection activeCell="E6" sqref="E6:H53"/>
    </sheetView>
  </sheetViews>
  <sheetFormatPr defaultColWidth="10.6640625" defaultRowHeight="15.5" x14ac:dyDescent="0.35"/>
  <cols>
    <col min="2" max="2" width="18.4140625" customWidth="1"/>
    <col min="3" max="3" width="10.83203125" style="10"/>
    <col min="5" max="5" width="23.33203125" style="63" customWidth="1"/>
    <col min="6" max="6" width="27.83203125" style="1" customWidth="1"/>
    <col min="7" max="7" width="16.6640625" style="10" bestFit="1" customWidth="1"/>
    <col min="8" max="8" width="10.83203125" style="1"/>
    <col min="10" max="10" width="16.08203125" bestFit="1" customWidth="1"/>
    <col min="17" max="17" width="17.58203125" bestFit="1" customWidth="1"/>
    <col min="23" max="23" width="16.08203125" bestFit="1" customWidth="1"/>
    <col min="24" max="24" width="17.6640625" bestFit="1" customWidth="1"/>
    <col min="28" max="28" width="16.08203125" bestFit="1" customWidth="1"/>
    <col min="29" max="29" width="18.83203125" bestFit="1" customWidth="1"/>
    <col min="30" max="30" width="5.6640625" customWidth="1"/>
  </cols>
  <sheetData>
    <row r="2" spans="2:25" ht="23.5" x14ac:dyDescent="0.55000000000000004">
      <c r="B2" s="87" t="s">
        <v>125</v>
      </c>
      <c r="C2" s="87"/>
      <c r="D2" s="87"/>
      <c r="E2" s="87"/>
      <c r="F2" s="87"/>
      <c r="G2" s="87"/>
    </row>
    <row r="3" spans="2:25" ht="23.5" x14ac:dyDescent="0.55000000000000004">
      <c r="B3" s="87" t="s">
        <v>45</v>
      </c>
      <c r="C3" s="87"/>
      <c r="D3" s="87"/>
      <c r="E3" s="87"/>
      <c r="F3" s="87"/>
      <c r="G3" s="87"/>
    </row>
    <row r="4" spans="2:25" ht="23.5" x14ac:dyDescent="0.55000000000000004">
      <c r="B4" s="87"/>
      <c r="C4" s="87"/>
      <c r="D4" s="87"/>
      <c r="E4" s="87"/>
      <c r="F4" s="87"/>
      <c r="G4" s="87"/>
      <c r="W4" s="53"/>
      <c r="X4" s="1"/>
      <c r="Y4" s="56"/>
    </row>
    <row r="5" spans="2:25" ht="16" thickBot="1" x14ac:dyDescent="0.4">
      <c r="W5" s="53"/>
      <c r="X5" s="1"/>
      <c r="Y5" s="56"/>
    </row>
    <row r="6" spans="2:25" ht="16" thickBot="1" x14ac:dyDescent="0.4">
      <c r="B6" s="32" t="s">
        <v>64</v>
      </c>
      <c r="C6" s="48" t="s">
        <v>62</v>
      </c>
      <c r="E6" s="67" t="s">
        <v>2</v>
      </c>
      <c r="F6" s="68" t="s">
        <v>66</v>
      </c>
      <c r="G6" s="48" t="s">
        <v>63</v>
      </c>
      <c r="H6" s="10" t="s">
        <v>65</v>
      </c>
      <c r="T6" s="1"/>
      <c r="W6" s="53"/>
      <c r="X6" s="1"/>
      <c r="Y6" s="56"/>
    </row>
    <row r="7" spans="2:25" x14ac:dyDescent="0.35">
      <c r="B7" s="45" t="str">
        <f>'All Meetings'!AE8</f>
        <v>Class X</v>
      </c>
      <c r="C7" s="54"/>
      <c r="E7" s="53" t="s">
        <v>72</v>
      </c>
      <c r="F7" s="1" t="s">
        <v>73</v>
      </c>
      <c r="G7" s="56">
        <v>368</v>
      </c>
      <c r="H7"/>
      <c r="J7" s="63"/>
      <c r="K7" s="1"/>
      <c r="L7" s="10"/>
      <c r="T7" s="1"/>
      <c r="W7" s="53"/>
      <c r="X7" s="1"/>
      <c r="Y7" s="56"/>
    </row>
    <row r="8" spans="2:25" x14ac:dyDescent="0.35">
      <c r="B8" s="46"/>
      <c r="C8" s="56"/>
      <c r="E8" s="53" t="s">
        <v>82</v>
      </c>
      <c r="F8" s="1" t="s">
        <v>116</v>
      </c>
      <c r="G8" s="56">
        <v>352</v>
      </c>
      <c r="H8"/>
      <c r="J8" s="63"/>
      <c r="K8" s="1"/>
      <c r="L8" s="10"/>
      <c r="T8" s="1"/>
      <c r="W8" s="53"/>
      <c r="X8" s="1"/>
      <c r="Y8" s="56"/>
    </row>
    <row r="9" spans="2:25" x14ac:dyDescent="0.35">
      <c r="B9" s="46" t="str">
        <f>'All Meetings'!AE10</f>
        <v>Simon Hodges</v>
      </c>
      <c r="C9" s="56">
        <f>'All Meetings'!AG10</f>
        <v>190</v>
      </c>
      <c r="E9" s="53" t="s">
        <v>91</v>
      </c>
      <c r="F9" s="1" t="s">
        <v>39</v>
      </c>
      <c r="G9" s="56">
        <v>332</v>
      </c>
      <c r="H9"/>
      <c r="J9" s="63"/>
      <c r="K9" s="1"/>
      <c r="L9" s="10"/>
      <c r="T9" s="1"/>
      <c r="W9" s="53"/>
      <c r="X9" s="1"/>
      <c r="Y9" s="56"/>
    </row>
    <row r="10" spans="2:25" x14ac:dyDescent="0.35">
      <c r="B10" s="46" t="s">
        <v>183</v>
      </c>
      <c r="C10" s="56">
        <f>'All Meetings'!AG12</f>
        <v>144</v>
      </c>
      <c r="E10" s="53" t="s">
        <v>70</v>
      </c>
      <c r="F10" s="1" t="s">
        <v>41</v>
      </c>
      <c r="G10" s="56">
        <v>300</v>
      </c>
      <c r="H10" s="1" t="s">
        <v>159</v>
      </c>
      <c r="J10" s="63"/>
      <c r="K10" s="1"/>
      <c r="L10" s="10"/>
      <c r="T10" s="1"/>
      <c r="W10" s="63"/>
      <c r="X10" s="1"/>
      <c r="Y10" s="10"/>
    </row>
    <row r="11" spans="2:25" x14ac:dyDescent="0.35">
      <c r="B11" s="46" t="s">
        <v>136</v>
      </c>
      <c r="C11" s="56">
        <f>'All Meetings'!AG13</f>
        <v>156</v>
      </c>
      <c r="E11" s="53" t="s">
        <v>71</v>
      </c>
      <c r="F11" s="1" t="s">
        <v>41</v>
      </c>
      <c r="G11" s="56">
        <v>290</v>
      </c>
      <c r="H11"/>
      <c r="J11" s="63"/>
      <c r="K11" s="1"/>
      <c r="L11" s="10"/>
      <c r="T11" s="1"/>
      <c r="W11" s="53"/>
      <c r="X11" s="1"/>
      <c r="Y11" s="56"/>
    </row>
    <row r="12" spans="2:25" ht="16" thickBot="1" x14ac:dyDescent="0.4">
      <c r="B12" s="47" t="str">
        <f>'All Meetings'!AE11</f>
        <v>Aaron Grech</v>
      </c>
      <c r="C12" s="57">
        <f>'All Meetings'!AG11</f>
        <v>10</v>
      </c>
      <c r="E12" s="53" t="s">
        <v>36</v>
      </c>
      <c r="F12" s="1" t="s">
        <v>84</v>
      </c>
      <c r="G12" s="56">
        <v>248</v>
      </c>
      <c r="H12"/>
      <c r="J12" s="63"/>
      <c r="K12" s="1"/>
      <c r="L12" s="10"/>
      <c r="T12" s="1"/>
      <c r="W12" s="64"/>
      <c r="X12" s="20"/>
      <c r="Y12" s="56"/>
    </row>
    <row r="13" spans="2:25" x14ac:dyDescent="0.35">
      <c r="E13" s="53" t="s">
        <v>42</v>
      </c>
      <c r="F13" s="1" t="s">
        <v>43</v>
      </c>
      <c r="G13" s="56">
        <v>238</v>
      </c>
      <c r="H13"/>
      <c r="J13" s="63"/>
      <c r="K13" s="1"/>
      <c r="L13" s="10"/>
      <c r="T13" s="1"/>
      <c r="W13" s="53"/>
      <c r="X13" s="1"/>
      <c r="Y13" s="56"/>
    </row>
    <row r="14" spans="2:25" x14ac:dyDescent="0.35">
      <c r="E14" s="53" t="s">
        <v>93</v>
      </c>
      <c r="F14" s="1" t="s">
        <v>34</v>
      </c>
      <c r="G14" s="56">
        <v>210</v>
      </c>
      <c r="H14"/>
      <c r="J14" s="76"/>
      <c r="K14" s="20"/>
      <c r="L14" s="10"/>
      <c r="W14" s="53"/>
      <c r="X14" s="1"/>
      <c r="Y14" s="56"/>
    </row>
    <row r="15" spans="2:25" ht="16" thickBot="1" x14ac:dyDescent="0.4">
      <c r="D15" s="55"/>
      <c r="E15" s="64" t="s">
        <v>14</v>
      </c>
      <c r="F15" s="20" t="s">
        <v>13</v>
      </c>
      <c r="G15" s="56">
        <v>190</v>
      </c>
      <c r="H15"/>
      <c r="L15" s="10"/>
      <c r="T15" s="1"/>
      <c r="W15" s="53"/>
      <c r="X15" s="1"/>
      <c r="Y15" s="56"/>
    </row>
    <row r="16" spans="2:25" x14ac:dyDescent="0.35">
      <c r="B16" s="45" t="str">
        <f>'All Meetings'!AE15</f>
        <v>Class A1</v>
      </c>
      <c r="C16" s="54"/>
      <c r="E16" s="53" t="s">
        <v>86</v>
      </c>
      <c r="F16" s="1" t="s">
        <v>39</v>
      </c>
      <c r="G16" s="56">
        <v>184</v>
      </c>
      <c r="H16"/>
      <c r="J16" s="63"/>
      <c r="K16" s="1"/>
      <c r="L16" s="10"/>
      <c r="T16" s="1"/>
      <c r="W16" s="53"/>
      <c r="X16" s="1"/>
      <c r="Y16" s="56"/>
    </row>
    <row r="17" spans="2:25" x14ac:dyDescent="0.35">
      <c r="B17" s="46"/>
      <c r="C17" s="56"/>
      <c r="E17" s="53" t="s">
        <v>59</v>
      </c>
      <c r="F17" s="1" t="s">
        <v>43</v>
      </c>
      <c r="G17" s="56">
        <v>156</v>
      </c>
      <c r="H17"/>
      <c r="L17" s="10"/>
      <c r="T17" s="1"/>
      <c r="W17" s="53"/>
      <c r="X17" s="1"/>
      <c r="Y17" s="56"/>
    </row>
    <row r="18" spans="2:25" x14ac:dyDescent="0.35">
      <c r="B18" s="46" t="str">
        <f>'All Meetings'!AE17</f>
        <v>Chris Sutton</v>
      </c>
      <c r="C18" s="56">
        <f>'All Meetings'!AG17</f>
        <v>210</v>
      </c>
      <c r="E18" s="53" t="s">
        <v>136</v>
      </c>
      <c r="F18" s="1" t="s">
        <v>13</v>
      </c>
      <c r="G18" s="56">
        <v>156</v>
      </c>
      <c r="H18"/>
      <c r="K18" s="1"/>
      <c r="L18" s="10"/>
      <c r="T18" s="1"/>
      <c r="W18" s="53"/>
      <c r="X18" s="1"/>
      <c r="Y18" s="56"/>
    </row>
    <row r="19" spans="2:25" x14ac:dyDescent="0.35">
      <c r="B19" s="46" t="str">
        <f>'All Meetings'!AE18</f>
        <v>Dimitri Agathos</v>
      </c>
      <c r="C19" s="56">
        <f>'All Meetings'!AG18</f>
        <v>66</v>
      </c>
      <c r="E19" s="53" t="s">
        <v>56</v>
      </c>
      <c r="F19" s="1" t="s">
        <v>124</v>
      </c>
      <c r="G19" s="56">
        <v>156</v>
      </c>
      <c r="H19"/>
      <c r="J19" s="63"/>
      <c r="K19" s="1"/>
      <c r="L19" s="10"/>
      <c r="T19" s="1"/>
      <c r="W19" s="53"/>
      <c r="X19" s="1"/>
      <c r="Y19" s="56"/>
    </row>
    <row r="20" spans="2:25" x14ac:dyDescent="0.35">
      <c r="B20" s="46" t="str">
        <f>'All Meetings'!AE19</f>
        <v>Jack Winter</v>
      </c>
      <c r="C20" s="56">
        <f>'All Meetings'!AG19</f>
        <v>60</v>
      </c>
      <c r="E20" s="53" t="s">
        <v>183</v>
      </c>
      <c r="F20" s="1" t="s">
        <v>144</v>
      </c>
      <c r="G20" s="56">
        <v>144</v>
      </c>
      <c r="L20" s="10"/>
      <c r="T20" s="1"/>
      <c r="W20" s="53"/>
      <c r="X20" s="1"/>
      <c r="Y20" s="56"/>
    </row>
    <row r="21" spans="2:25" x14ac:dyDescent="0.35">
      <c r="B21" s="46" t="str">
        <f>'All Meetings'!AE20</f>
        <v>Gerry Burgess</v>
      </c>
      <c r="C21" s="56">
        <f>'All Meetings'!AG20</f>
        <v>54</v>
      </c>
      <c r="E21" s="53" t="s">
        <v>53</v>
      </c>
      <c r="F21" s="1" t="s">
        <v>123</v>
      </c>
      <c r="G21" s="56">
        <v>140</v>
      </c>
      <c r="H21" t="s">
        <v>198</v>
      </c>
      <c r="L21" s="10"/>
      <c r="T21" s="1"/>
      <c r="W21" s="53"/>
      <c r="X21" s="1"/>
      <c r="Y21" s="56"/>
    </row>
    <row r="22" spans="2:25" x14ac:dyDescent="0.35">
      <c r="B22" s="46" t="str">
        <f>'All Meetings'!AE21</f>
        <v>Leigh Burgess</v>
      </c>
      <c r="C22" s="56">
        <f>'All Meetings'!AG21</f>
        <v>34</v>
      </c>
      <c r="E22" s="46" t="s">
        <v>149</v>
      </c>
      <c r="F22" s="1" t="s">
        <v>150</v>
      </c>
      <c r="G22" s="56">
        <v>132</v>
      </c>
      <c r="H22"/>
      <c r="L22" s="10"/>
      <c r="W22" s="53"/>
      <c r="X22" s="1"/>
      <c r="Y22" s="56"/>
    </row>
    <row r="23" spans="2:25" ht="16" thickBot="1" x14ac:dyDescent="0.4">
      <c r="B23" s="47" t="s">
        <v>70</v>
      </c>
      <c r="C23" s="57">
        <f>'All Meetings'!AG22</f>
        <v>24</v>
      </c>
      <c r="D23" s="55"/>
      <c r="E23" s="53" t="s">
        <v>58</v>
      </c>
      <c r="F23" s="1" t="s">
        <v>94</v>
      </c>
      <c r="G23" s="56">
        <v>120</v>
      </c>
      <c r="H23"/>
      <c r="L23" s="10"/>
      <c r="T23" s="1"/>
      <c r="W23" s="53"/>
      <c r="X23" s="1"/>
      <c r="Y23" s="56"/>
    </row>
    <row r="24" spans="2:25" x14ac:dyDescent="0.35">
      <c r="D24" s="55"/>
      <c r="E24" s="53" t="s">
        <v>112</v>
      </c>
      <c r="F24" s="1" t="s">
        <v>84</v>
      </c>
      <c r="G24" s="56">
        <v>118</v>
      </c>
      <c r="H24" s="1" t="s">
        <v>158</v>
      </c>
      <c r="J24" s="76"/>
      <c r="K24" s="20"/>
      <c r="L24" s="10"/>
      <c r="T24" s="1"/>
      <c r="W24" s="53"/>
      <c r="X24" s="1"/>
      <c r="Y24" s="56"/>
    </row>
    <row r="25" spans="2:25" ht="16" thickBot="1" x14ac:dyDescent="0.4">
      <c r="E25" s="53" t="s">
        <v>115</v>
      </c>
      <c r="F25" s="1" t="s">
        <v>116</v>
      </c>
      <c r="G25" s="56">
        <v>108</v>
      </c>
      <c r="H25"/>
      <c r="J25" s="63"/>
      <c r="K25" s="1"/>
      <c r="L25" s="10"/>
      <c r="T25" s="1"/>
      <c r="W25" s="64"/>
      <c r="X25" s="20"/>
      <c r="Y25" s="56"/>
    </row>
    <row r="26" spans="2:25" x14ac:dyDescent="0.35">
      <c r="B26" s="45" t="str">
        <f>'All Meetings'!AE33</f>
        <v>Class A2</v>
      </c>
      <c r="C26" s="54"/>
      <c r="E26" s="53" t="s">
        <v>162</v>
      </c>
      <c r="F26" s="1" t="s">
        <v>94</v>
      </c>
      <c r="G26" s="56">
        <v>94</v>
      </c>
      <c r="H26"/>
      <c r="K26" s="1"/>
      <c r="L26" s="1"/>
      <c r="T26" s="1"/>
      <c r="W26" s="53"/>
      <c r="X26" s="1"/>
      <c r="Y26" s="56"/>
    </row>
    <row r="27" spans="2:25" x14ac:dyDescent="0.35">
      <c r="B27" s="46"/>
      <c r="C27" s="56"/>
      <c r="E27" s="53" t="s">
        <v>32</v>
      </c>
      <c r="F27" s="1" t="s">
        <v>33</v>
      </c>
      <c r="G27" s="56">
        <v>90</v>
      </c>
      <c r="H27"/>
      <c r="J27" s="63"/>
      <c r="K27" s="1"/>
      <c r="L27" s="10"/>
      <c r="T27" s="1"/>
      <c r="W27" s="53"/>
      <c r="X27" s="1"/>
      <c r="Y27" s="56"/>
    </row>
    <row r="28" spans="2:25" x14ac:dyDescent="0.35">
      <c r="B28" s="46" t="str">
        <f>'All Meetings'!AE35</f>
        <v>Matt Holt</v>
      </c>
      <c r="C28" s="56">
        <f>'All Meetings'!AG35</f>
        <v>248</v>
      </c>
      <c r="E28" s="64" t="s">
        <v>117</v>
      </c>
      <c r="F28" s="20" t="s">
        <v>116</v>
      </c>
      <c r="G28" s="56">
        <v>82</v>
      </c>
      <c r="H28"/>
      <c r="J28" s="63"/>
      <c r="K28" s="1"/>
      <c r="L28" s="10"/>
      <c r="T28" s="1"/>
      <c r="W28" s="53"/>
      <c r="X28" s="1"/>
      <c r="Y28" s="56"/>
    </row>
    <row r="29" spans="2:25" x14ac:dyDescent="0.35">
      <c r="B29" s="46" t="str">
        <f>'All Meetings'!AE36</f>
        <v>Chris Lillis</v>
      </c>
      <c r="C29" s="56">
        <f>'All Meetings'!AG36</f>
        <v>118</v>
      </c>
      <c r="E29" s="46" t="s">
        <v>165</v>
      </c>
      <c r="F29" s="1" t="s">
        <v>166</v>
      </c>
      <c r="G29" s="56">
        <v>80</v>
      </c>
      <c r="H29"/>
      <c r="J29" s="63"/>
      <c r="K29" s="1"/>
      <c r="L29" s="10"/>
      <c r="T29" s="1"/>
      <c r="W29" s="64"/>
      <c r="X29" s="20"/>
      <c r="Y29" s="56"/>
    </row>
    <row r="30" spans="2:25" x14ac:dyDescent="0.35">
      <c r="B30" s="46" t="str">
        <f>'All Meetings'!AE37</f>
        <v>Rob Coulthard</v>
      </c>
      <c r="C30" s="56">
        <f>'All Meetings'!AG37</f>
        <v>60</v>
      </c>
      <c r="E30" s="63" t="s">
        <v>195</v>
      </c>
      <c r="F30" s="1" t="s">
        <v>147</v>
      </c>
      <c r="G30" s="10">
        <v>68</v>
      </c>
      <c r="H30"/>
      <c r="J30" s="63"/>
      <c r="K30" s="1"/>
      <c r="L30" s="10"/>
      <c r="T30" s="1"/>
      <c r="W30" s="64"/>
      <c r="X30" s="20"/>
      <c r="Y30" s="56"/>
    </row>
    <row r="31" spans="2:25" x14ac:dyDescent="0.35">
      <c r="B31" s="46" t="str">
        <f>'All Meetings'!AE38</f>
        <v>Cary Morsionbk</v>
      </c>
      <c r="C31" s="56">
        <f>'All Meetings'!AG38</f>
        <v>30</v>
      </c>
      <c r="E31" s="53" t="s">
        <v>118</v>
      </c>
      <c r="F31" s="1" t="s">
        <v>38</v>
      </c>
      <c r="G31" s="56">
        <v>66</v>
      </c>
      <c r="H31"/>
      <c r="J31" s="63"/>
      <c r="K31" s="1"/>
      <c r="L31" s="10"/>
      <c r="T31" s="1"/>
      <c r="W31" s="53"/>
      <c r="X31" s="1"/>
      <c r="Y31" s="56"/>
    </row>
    <row r="32" spans="2:25" ht="16" thickBot="1" x14ac:dyDescent="0.4">
      <c r="B32" s="47"/>
      <c r="C32" s="57"/>
      <c r="E32" s="53" t="s">
        <v>173</v>
      </c>
      <c r="F32" s="1" t="s">
        <v>84</v>
      </c>
      <c r="G32" s="56">
        <v>66</v>
      </c>
      <c r="H32"/>
      <c r="J32" s="50"/>
      <c r="K32" s="1"/>
      <c r="L32" s="10"/>
      <c r="T32" s="1"/>
      <c r="W32" s="53"/>
      <c r="X32" s="1"/>
      <c r="Y32" s="56"/>
    </row>
    <row r="33" spans="2:25" ht="16" thickBot="1" x14ac:dyDescent="0.4">
      <c r="E33" s="53" t="s">
        <v>95</v>
      </c>
      <c r="F33" s="1" t="s">
        <v>96</v>
      </c>
      <c r="G33" s="56">
        <v>62</v>
      </c>
      <c r="H33"/>
      <c r="J33" s="63"/>
      <c r="K33" s="1"/>
      <c r="L33" s="10"/>
      <c r="T33" s="1"/>
      <c r="W33" s="53"/>
      <c r="X33" s="1"/>
      <c r="Y33" s="56"/>
    </row>
    <row r="34" spans="2:25" x14ac:dyDescent="0.35">
      <c r="B34" s="45" t="str">
        <f>'All Meetings'!AE42</f>
        <v>Class B1</v>
      </c>
      <c r="C34" s="54"/>
      <c r="E34" s="46" t="s">
        <v>193</v>
      </c>
      <c r="F34" s="1" t="s">
        <v>94</v>
      </c>
      <c r="G34" s="56">
        <v>60</v>
      </c>
      <c r="H34"/>
      <c r="J34" s="76"/>
      <c r="K34" s="20"/>
      <c r="L34" s="10"/>
      <c r="T34" s="1"/>
      <c r="W34" s="53"/>
      <c r="X34" s="1"/>
      <c r="Y34" s="56"/>
    </row>
    <row r="35" spans="2:25" ht="16" thickBot="1" x14ac:dyDescent="0.4">
      <c r="B35" s="46" t="str">
        <f>'All Meetings'!AE45</f>
        <v>John Fitzgerald</v>
      </c>
      <c r="C35" s="56">
        <f>'All Meetings'!AF45</f>
        <v>120</v>
      </c>
      <c r="E35" s="53" t="s">
        <v>35</v>
      </c>
      <c r="F35" s="1" t="s">
        <v>31</v>
      </c>
      <c r="G35" s="56">
        <v>60</v>
      </c>
      <c r="H35"/>
      <c r="J35" s="63"/>
      <c r="K35" s="1"/>
      <c r="L35" s="10"/>
      <c r="T35" s="1"/>
      <c r="W35" s="65"/>
      <c r="X35" s="23"/>
      <c r="Y35" s="57"/>
    </row>
    <row r="36" spans="2:25" x14ac:dyDescent="0.35">
      <c r="B36" s="46" t="s">
        <v>143</v>
      </c>
      <c r="C36" s="56">
        <v>60</v>
      </c>
      <c r="E36" s="53" t="s">
        <v>67</v>
      </c>
      <c r="F36" s="1" t="s">
        <v>83</v>
      </c>
      <c r="G36" s="56">
        <v>60</v>
      </c>
      <c r="H36"/>
      <c r="J36" s="63"/>
      <c r="K36" s="1"/>
      <c r="L36" s="10"/>
      <c r="T36" s="1"/>
    </row>
    <row r="37" spans="2:25" x14ac:dyDescent="0.35">
      <c r="B37" s="46" t="s">
        <v>186</v>
      </c>
      <c r="C37" s="56">
        <v>48</v>
      </c>
      <c r="E37" s="72" t="s">
        <v>143</v>
      </c>
      <c r="F37" s="1" t="s">
        <v>147</v>
      </c>
      <c r="G37" s="56">
        <v>60</v>
      </c>
      <c r="H37"/>
      <c r="J37" s="63"/>
      <c r="K37" s="1"/>
      <c r="L37" s="10"/>
      <c r="T37" s="1"/>
    </row>
    <row r="38" spans="2:25" x14ac:dyDescent="0.35">
      <c r="B38" s="46" t="str">
        <f>'All Meetings'!AE44</f>
        <v>Adam Gosling</v>
      </c>
      <c r="C38" s="56">
        <f>'All Meetings'!AF44</f>
        <v>30</v>
      </c>
      <c r="E38" s="53" t="s">
        <v>111</v>
      </c>
      <c r="F38" s="1" t="s">
        <v>31</v>
      </c>
      <c r="G38" s="56">
        <v>54</v>
      </c>
      <c r="H38"/>
      <c r="J38" s="76"/>
      <c r="K38" s="20"/>
      <c r="L38" s="10"/>
      <c r="T38" s="1"/>
    </row>
    <row r="39" spans="2:25" ht="16" thickBot="1" x14ac:dyDescent="0.4">
      <c r="B39" s="47" t="s">
        <v>162</v>
      </c>
      <c r="C39" s="57">
        <v>84</v>
      </c>
      <c r="E39" s="64" t="s">
        <v>97</v>
      </c>
      <c r="F39" s="20" t="s">
        <v>96</v>
      </c>
      <c r="G39" s="56">
        <v>50</v>
      </c>
      <c r="H39"/>
      <c r="K39" s="1"/>
      <c r="L39" s="1"/>
      <c r="T39" s="1"/>
    </row>
    <row r="40" spans="2:25" x14ac:dyDescent="0.35">
      <c r="B40" s="46" t="s">
        <v>193</v>
      </c>
      <c r="C40" s="10">
        <v>60</v>
      </c>
      <c r="E40" s="53" t="s">
        <v>120</v>
      </c>
      <c r="F40" s="1" t="s">
        <v>87</v>
      </c>
      <c r="G40" s="56">
        <v>50</v>
      </c>
      <c r="H40"/>
      <c r="K40" s="1"/>
      <c r="L40" s="1"/>
      <c r="T40" s="1"/>
    </row>
    <row r="41" spans="2:25" ht="16" thickBot="1" x14ac:dyDescent="0.4">
      <c r="E41" s="53" t="s">
        <v>119</v>
      </c>
      <c r="F41" s="1" t="s">
        <v>87</v>
      </c>
      <c r="G41" s="56">
        <v>50</v>
      </c>
      <c r="H41"/>
      <c r="K41" s="1"/>
      <c r="L41" s="1"/>
      <c r="T41" s="1"/>
    </row>
    <row r="42" spans="2:25" x14ac:dyDescent="0.35">
      <c r="B42" s="45" t="str">
        <f>'All Meetings'!AE54</f>
        <v>Class B2</v>
      </c>
      <c r="C42" s="54"/>
      <c r="E42" s="53" t="s">
        <v>186</v>
      </c>
      <c r="F42" s="1" t="s">
        <v>187</v>
      </c>
      <c r="G42" s="56">
        <v>48</v>
      </c>
      <c r="H42"/>
      <c r="J42" s="76"/>
      <c r="K42" s="1"/>
      <c r="L42" s="10"/>
      <c r="T42" s="1"/>
    </row>
    <row r="43" spans="2:25" x14ac:dyDescent="0.35">
      <c r="B43" s="53" t="str">
        <f>'All Meetings'!AE58</f>
        <v>Brent Howard</v>
      </c>
      <c r="C43" s="56">
        <f>'All Meetings'!AG58</f>
        <v>352</v>
      </c>
      <c r="E43" s="64" t="s">
        <v>121</v>
      </c>
      <c r="F43" s="20" t="s">
        <v>122</v>
      </c>
      <c r="G43" s="56">
        <v>46</v>
      </c>
      <c r="H43"/>
      <c r="J43" s="63"/>
      <c r="K43" s="1"/>
      <c r="L43" s="10"/>
      <c r="T43" s="1"/>
    </row>
    <row r="44" spans="2:25" x14ac:dyDescent="0.35">
      <c r="B44" s="53" t="str">
        <f>'All Meetings'!AE56</f>
        <v>Gavin Clarke</v>
      </c>
      <c r="C44" s="56">
        <f>'All Meetings'!AG56</f>
        <v>108</v>
      </c>
      <c r="E44" s="46" t="s">
        <v>154</v>
      </c>
      <c r="F44" s="1" t="s">
        <v>155</v>
      </c>
      <c r="G44" s="56">
        <v>40</v>
      </c>
      <c r="H44"/>
      <c r="K44" s="1"/>
      <c r="L44" s="1"/>
      <c r="T44" s="1"/>
    </row>
    <row r="45" spans="2:25" ht="16" thickBot="1" x14ac:dyDescent="0.4">
      <c r="B45" s="65" t="str">
        <f>'All Meetings'!AE57</f>
        <v>Stuart Clarke</v>
      </c>
      <c r="C45" s="57">
        <f>'All Meetings'!AG57</f>
        <v>82</v>
      </c>
      <c r="E45" s="46" t="s">
        <v>156</v>
      </c>
      <c r="F45" s="1" t="s">
        <v>39</v>
      </c>
      <c r="G45" s="56">
        <v>40</v>
      </c>
      <c r="H45"/>
      <c r="J45" s="63"/>
      <c r="K45" s="1"/>
      <c r="L45" s="10"/>
      <c r="T45" s="1"/>
    </row>
    <row r="46" spans="2:25" x14ac:dyDescent="0.35">
      <c r="B46" t="s">
        <v>53</v>
      </c>
      <c r="C46" s="10">
        <v>80</v>
      </c>
      <c r="E46" s="64" t="s">
        <v>148</v>
      </c>
      <c r="F46" s="1" t="s">
        <v>38</v>
      </c>
      <c r="G46" s="56">
        <v>38</v>
      </c>
      <c r="H46"/>
      <c r="J46" s="63"/>
      <c r="K46" s="1"/>
      <c r="L46" s="10"/>
      <c r="T46" s="1"/>
    </row>
    <row r="47" spans="2:25" ht="16" thickBot="1" x14ac:dyDescent="0.4">
      <c r="E47" s="53" t="s">
        <v>110</v>
      </c>
      <c r="F47" s="1" t="s">
        <v>31</v>
      </c>
      <c r="G47" s="56">
        <v>34</v>
      </c>
      <c r="H47"/>
      <c r="K47" s="1"/>
      <c r="L47" s="1"/>
      <c r="T47" s="1"/>
    </row>
    <row r="48" spans="2:25" x14ac:dyDescent="0.35">
      <c r="B48" s="45" t="str">
        <f>'All Meetings'!AE66</f>
        <v>Class C</v>
      </c>
      <c r="C48" s="54"/>
      <c r="E48" s="46" t="s">
        <v>151</v>
      </c>
      <c r="F48" s="1" t="s">
        <v>152</v>
      </c>
      <c r="G48" s="56">
        <v>30</v>
      </c>
      <c r="H48"/>
      <c r="J48" s="63"/>
      <c r="K48" s="1"/>
      <c r="L48" s="10"/>
      <c r="T48" s="1"/>
    </row>
    <row r="49" spans="2:20" x14ac:dyDescent="0.35">
      <c r="B49" s="46" t="str">
        <f>'All Meetings'!AE71</f>
        <v>Carl Climan</v>
      </c>
      <c r="C49" s="56">
        <f>'All Meetings'!AF71</f>
        <v>156</v>
      </c>
      <c r="E49" s="53" t="s">
        <v>113</v>
      </c>
      <c r="F49" s="1" t="s">
        <v>114</v>
      </c>
      <c r="G49" s="56">
        <v>30</v>
      </c>
      <c r="H49"/>
      <c r="K49" s="1"/>
      <c r="L49" s="1"/>
      <c r="T49" s="1"/>
    </row>
    <row r="50" spans="2:20" x14ac:dyDescent="0.35">
      <c r="B50" s="46" t="str">
        <f>'All Meetings'!AE68</f>
        <v>Robert Bryden</v>
      </c>
      <c r="C50" s="56">
        <v>260</v>
      </c>
      <c r="E50" s="46" t="s">
        <v>32</v>
      </c>
      <c r="F50" s="1" t="s">
        <v>153</v>
      </c>
      <c r="G50" s="56">
        <v>24</v>
      </c>
      <c r="H50"/>
      <c r="K50" s="1"/>
      <c r="L50" s="1"/>
      <c r="T50" s="1"/>
    </row>
    <row r="51" spans="2:20" x14ac:dyDescent="0.35">
      <c r="B51" s="46" t="str">
        <f>'All Meetings'!AE69</f>
        <v>Alex Bryden</v>
      </c>
      <c r="C51" s="56">
        <v>260</v>
      </c>
      <c r="E51" s="46" t="s">
        <v>176</v>
      </c>
      <c r="F51" s="1" t="s">
        <v>39</v>
      </c>
      <c r="G51" s="56">
        <v>16</v>
      </c>
      <c r="H51"/>
      <c r="J51" s="63"/>
      <c r="K51" s="1"/>
      <c r="L51" s="10"/>
      <c r="T51" s="1"/>
    </row>
    <row r="52" spans="2:20" x14ac:dyDescent="0.35">
      <c r="B52" s="46" t="s">
        <v>165</v>
      </c>
      <c r="C52" s="56">
        <f>'All Meetings'!AF73</f>
        <v>80</v>
      </c>
      <c r="E52" s="46" t="s">
        <v>171</v>
      </c>
      <c r="F52" s="1" t="s">
        <v>39</v>
      </c>
      <c r="G52" s="56">
        <v>12</v>
      </c>
      <c r="H52"/>
      <c r="J52" s="63"/>
      <c r="K52" s="1"/>
      <c r="L52" s="10"/>
      <c r="T52" s="1"/>
    </row>
    <row r="53" spans="2:20" ht="16" thickBot="1" x14ac:dyDescent="0.4">
      <c r="B53" s="47" t="str">
        <f>'All Meetings'!AE70</f>
        <v>Peter Johnson</v>
      </c>
      <c r="C53" s="57">
        <f>'All Meetings'!AF70</f>
        <v>66</v>
      </c>
      <c r="E53" s="65" t="s">
        <v>109</v>
      </c>
      <c r="F53" s="23" t="s">
        <v>13</v>
      </c>
      <c r="G53" s="57">
        <v>10</v>
      </c>
      <c r="H53"/>
    </row>
    <row r="54" spans="2:20" x14ac:dyDescent="0.35">
      <c r="B54" t="s">
        <v>195</v>
      </c>
      <c r="C54" s="10">
        <v>68</v>
      </c>
    </row>
    <row r="55" spans="2:20" ht="16" thickBot="1" x14ac:dyDescent="0.4"/>
    <row r="56" spans="2:20" x14ac:dyDescent="0.35">
      <c r="B56" s="45" t="str">
        <f>'All Meetings'!AE79</f>
        <v>Class D</v>
      </c>
      <c r="C56" s="54"/>
    </row>
    <row r="57" spans="2:20" x14ac:dyDescent="0.35">
      <c r="B57" s="46" t="str">
        <f>'All Meetings'!AE81</f>
        <v>Andrew McMaster</v>
      </c>
      <c r="C57" s="56">
        <f>'All Meetings'!AG81</f>
        <v>368</v>
      </c>
    </row>
    <row r="58" spans="2:20" x14ac:dyDescent="0.35">
      <c r="B58" s="46" t="str">
        <f>'All Meetings'!AE82</f>
        <v>Dan Tierney</v>
      </c>
      <c r="C58" s="56">
        <f>'All Meetings'!AG82</f>
        <v>332</v>
      </c>
      <c r="G58" s="9"/>
    </row>
    <row r="59" spans="2:20" x14ac:dyDescent="0.35">
      <c r="B59" s="46" t="str">
        <f>'All Meetings'!AE87</f>
        <v>Sean Cade</v>
      </c>
      <c r="C59" s="56">
        <f>'All Meetings'!AG87</f>
        <v>238</v>
      </c>
      <c r="G59" s="9"/>
    </row>
    <row r="60" spans="2:20" x14ac:dyDescent="0.35">
      <c r="B60" s="46" t="str">
        <f>'All Meetings'!AE83</f>
        <v>Geoffrey Tierney</v>
      </c>
      <c r="C60" s="56">
        <f>'All Meetings'!AG83</f>
        <v>184</v>
      </c>
      <c r="G60" s="9"/>
    </row>
    <row r="61" spans="2:20" x14ac:dyDescent="0.35">
      <c r="B61" s="74" t="s">
        <v>149</v>
      </c>
      <c r="C61" s="56">
        <f>'All Meetings'!AF89</f>
        <v>132</v>
      </c>
      <c r="G61" s="9"/>
    </row>
    <row r="62" spans="2:20" x14ac:dyDescent="0.35">
      <c r="B62" s="46" t="str">
        <f>'All Meetings'!AE86</f>
        <v>Liam Cade</v>
      </c>
      <c r="C62" s="56">
        <f>'All Meetings'!AG86</f>
        <v>156</v>
      </c>
      <c r="G62" s="9"/>
    </row>
    <row r="63" spans="2:20" x14ac:dyDescent="0.35">
      <c r="B63" s="46" t="str">
        <f>'All Meetings'!AE85</f>
        <v>Nicolas Agar</v>
      </c>
      <c r="C63" s="56">
        <f>'All Meetings'!AG85</f>
        <v>62</v>
      </c>
      <c r="G63" s="9"/>
    </row>
    <row r="64" spans="2:20" x14ac:dyDescent="0.35">
      <c r="B64" s="46" t="str">
        <f>'All Meetings'!AE84</f>
        <v>Paul Currie</v>
      </c>
      <c r="C64" s="56">
        <f>'All Meetings'!AG84</f>
        <v>50</v>
      </c>
      <c r="G64" s="9"/>
    </row>
    <row r="65" spans="2:7" x14ac:dyDescent="0.35">
      <c r="B65" s="46" t="str">
        <f>'All Meetings'!AE88</f>
        <v>Matt Shylan</v>
      </c>
      <c r="C65" s="56">
        <f>'All Meetings'!AG88</f>
        <v>46</v>
      </c>
      <c r="G65" s="9"/>
    </row>
    <row r="66" spans="2:7" x14ac:dyDescent="0.35">
      <c r="B66" s="74" t="s">
        <v>154</v>
      </c>
      <c r="C66" s="56">
        <f>'All Meetings'!AG92</f>
        <v>40</v>
      </c>
      <c r="G66" s="9"/>
    </row>
    <row r="67" spans="2:7" x14ac:dyDescent="0.35">
      <c r="B67" s="74" t="s">
        <v>156</v>
      </c>
      <c r="C67" s="56">
        <f>'All Meetings'!AG93</f>
        <v>40</v>
      </c>
      <c r="G67" s="9"/>
    </row>
    <row r="68" spans="2:7" x14ac:dyDescent="0.35">
      <c r="B68" s="74" t="s">
        <v>151</v>
      </c>
      <c r="C68" s="56">
        <v>30</v>
      </c>
      <c r="G68" s="9"/>
    </row>
    <row r="69" spans="2:7" x14ac:dyDescent="0.35">
      <c r="B69" s="74" t="s">
        <v>32</v>
      </c>
      <c r="C69" s="56">
        <v>24</v>
      </c>
      <c r="G69" s="9"/>
    </row>
    <row r="70" spans="2:7" x14ac:dyDescent="0.35">
      <c r="B70" s="74" t="s">
        <v>185</v>
      </c>
      <c r="C70" s="56">
        <v>16</v>
      </c>
      <c r="G70" s="9"/>
    </row>
    <row r="71" spans="2:7" ht="16" thickBot="1" x14ac:dyDescent="0.4">
      <c r="B71" s="75" t="s">
        <v>171</v>
      </c>
      <c r="C71" s="57">
        <v>12</v>
      </c>
      <c r="G71" s="9"/>
    </row>
    <row r="72" spans="2:7" ht="15.5" customHeight="1" thickBot="1" x14ac:dyDescent="0.4">
      <c r="G72" s="9"/>
    </row>
    <row r="73" spans="2:7" x14ac:dyDescent="0.35">
      <c r="B73" s="45" t="str">
        <f>'All Meetings'!AE103</f>
        <v>Class E</v>
      </c>
      <c r="C73" s="54"/>
      <c r="E73" s="73"/>
      <c r="F73" s="10"/>
      <c r="G73" s="9"/>
    </row>
    <row r="74" spans="2:7" x14ac:dyDescent="0.35">
      <c r="B74" s="46"/>
      <c r="C74" s="56"/>
      <c r="G74" s="9"/>
    </row>
    <row r="75" spans="2:7" x14ac:dyDescent="0.35">
      <c r="B75" s="46" t="str">
        <f>'All Meetings'!AE105</f>
        <v>John Connolly</v>
      </c>
      <c r="C75" s="56">
        <f>'All Meetings'!AF105</f>
        <v>50</v>
      </c>
    </row>
    <row r="76" spans="2:7" x14ac:dyDescent="0.35">
      <c r="B76" s="46" t="str">
        <f>'All Meetings'!AE106</f>
        <v>Phil Alexander</v>
      </c>
      <c r="C76" s="56">
        <f>'All Meetings'!AF106</f>
        <v>50</v>
      </c>
    </row>
    <row r="77" spans="2:7" ht="16" thickBot="1" x14ac:dyDescent="0.4">
      <c r="B77" s="47"/>
      <c r="C77" s="57"/>
    </row>
  </sheetData>
  <sortState xmlns:xlrd2="http://schemas.microsoft.com/office/spreadsheetml/2017/richdata2" ref="E7:G38">
    <sortCondition descending="1" ref="G7:G38"/>
  </sortState>
  <mergeCells count="3">
    <mergeCell ref="B2:G2"/>
    <mergeCell ref="B3:G3"/>
    <mergeCell ref="B4:G4"/>
  </mergeCells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2AA2-B6E4-E748-8139-D60473B90666}">
  <sheetPr>
    <pageSetUpPr fitToPage="1"/>
  </sheetPr>
  <dimension ref="B2:O82"/>
  <sheetViews>
    <sheetView topLeftCell="C1" zoomScale="110" zoomScaleNormal="110" workbookViewId="0">
      <selection activeCell="E5" sqref="E5:G51"/>
    </sheetView>
  </sheetViews>
  <sheetFormatPr defaultColWidth="10.6640625" defaultRowHeight="15.5" x14ac:dyDescent="0.35"/>
  <cols>
    <col min="2" max="2" width="17.58203125" bestFit="1" customWidth="1"/>
    <col min="3" max="3" width="10.83203125" style="1"/>
    <col min="5" max="5" width="17.1640625" customWidth="1"/>
    <col min="6" max="6" width="30.6640625" style="1" bestFit="1" customWidth="1"/>
    <col min="7" max="7" width="16.6640625" style="1" bestFit="1" customWidth="1"/>
    <col min="13" max="13" width="17.58203125" bestFit="1" customWidth="1"/>
    <col min="14" max="14" width="17.6640625" bestFit="1" customWidth="1"/>
    <col min="15" max="15" width="9.5" customWidth="1"/>
    <col min="17" max="17" width="17.58203125" bestFit="1" customWidth="1"/>
    <col min="18" max="18" width="21.08203125" bestFit="1" customWidth="1"/>
  </cols>
  <sheetData>
    <row r="2" spans="2:8" ht="23.5" x14ac:dyDescent="0.55000000000000004">
      <c r="B2" s="87" t="s">
        <v>125</v>
      </c>
      <c r="C2" s="87"/>
      <c r="D2" s="87"/>
      <c r="E2" s="87"/>
      <c r="F2" s="87"/>
      <c r="G2" s="87"/>
    </row>
    <row r="3" spans="2:8" ht="23.5" x14ac:dyDescent="0.55000000000000004">
      <c r="B3" s="87" t="s">
        <v>76</v>
      </c>
      <c r="C3" s="87"/>
      <c r="D3" s="87"/>
      <c r="E3" s="87"/>
      <c r="F3" s="87"/>
      <c r="G3" s="87"/>
    </row>
    <row r="4" spans="2:8" ht="23.5" x14ac:dyDescent="0.55000000000000004">
      <c r="B4" s="87" t="s">
        <v>182</v>
      </c>
      <c r="C4" s="87"/>
      <c r="D4" s="87"/>
      <c r="E4" s="87"/>
      <c r="F4" s="87"/>
      <c r="G4" s="87"/>
    </row>
    <row r="5" spans="2:8" ht="16" thickBot="1" x14ac:dyDescent="0.4"/>
    <row r="6" spans="2:8" x14ac:dyDescent="0.35">
      <c r="B6" s="45" t="s">
        <v>64</v>
      </c>
      <c r="C6" s="54" t="s">
        <v>62</v>
      </c>
      <c r="E6" s="45" t="s">
        <v>2</v>
      </c>
      <c r="F6" s="39" t="s">
        <v>66</v>
      </c>
      <c r="G6" s="54" t="s">
        <v>63</v>
      </c>
      <c r="H6" t="s">
        <v>65</v>
      </c>
    </row>
    <row r="7" spans="2:8" ht="16" thickBot="1" x14ac:dyDescent="0.4">
      <c r="B7" s="70" t="str">
        <f>'All Meetings'!AE8</f>
        <v>Class X</v>
      </c>
      <c r="C7" s="18"/>
      <c r="E7" s="53" t="s">
        <v>72</v>
      </c>
      <c r="F7" s="1" t="s">
        <v>73</v>
      </c>
      <c r="G7" s="56">
        <v>290</v>
      </c>
    </row>
    <row r="8" spans="2:8" x14ac:dyDescent="0.35">
      <c r="B8" s="46"/>
      <c r="C8" s="18"/>
      <c r="E8" s="69" t="s">
        <v>70</v>
      </c>
      <c r="F8" s="15" t="s">
        <v>41</v>
      </c>
      <c r="G8" s="54">
        <v>266</v>
      </c>
    </row>
    <row r="9" spans="2:8" x14ac:dyDescent="0.35">
      <c r="B9" s="46" t="s">
        <v>135</v>
      </c>
      <c r="C9" s="18">
        <v>80</v>
      </c>
      <c r="E9" s="53" t="s">
        <v>91</v>
      </c>
      <c r="F9" s="1" t="s">
        <v>39</v>
      </c>
      <c r="G9" s="56">
        <v>264</v>
      </c>
    </row>
    <row r="10" spans="2:8" x14ac:dyDescent="0.35">
      <c r="B10" s="46" t="s">
        <v>136</v>
      </c>
      <c r="C10" s="18">
        <v>128</v>
      </c>
      <c r="E10" s="53" t="s">
        <v>71</v>
      </c>
      <c r="F10" s="1" t="s">
        <v>41</v>
      </c>
      <c r="G10" s="56">
        <v>262</v>
      </c>
    </row>
    <row r="11" spans="2:8" x14ac:dyDescent="0.35">
      <c r="B11" s="46" t="str">
        <f>'All Meetings'!AE10</f>
        <v>Simon Hodges</v>
      </c>
      <c r="C11" s="18">
        <f>'All Meetings'!AM10</f>
        <v>114</v>
      </c>
      <c r="E11" s="53" t="s">
        <v>82</v>
      </c>
      <c r="F11" s="1" t="s">
        <v>116</v>
      </c>
      <c r="G11" s="56">
        <v>192</v>
      </c>
    </row>
    <row r="12" spans="2:8" ht="16" thickBot="1" x14ac:dyDescent="0.4">
      <c r="B12" s="47" t="str">
        <f>'All Meetings'!AE11</f>
        <v>Aaron Grech</v>
      </c>
      <c r="C12" s="24">
        <f>'All Meetings'!AM11</f>
        <v>10</v>
      </c>
      <c r="E12" s="53" t="s">
        <v>86</v>
      </c>
      <c r="F12" s="1" t="s">
        <v>39</v>
      </c>
      <c r="G12" s="56">
        <v>184</v>
      </c>
    </row>
    <row r="13" spans="2:8" x14ac:dyDescent="0.35">
      <c r="E13" s="53" t="s">
        <v>59</v>
      </c>
      <c r="F13" s="1" t="s">
        <v>43</v>
      </c>
      <c r="G13" s="56">
        <v>156</v>
      </c>
    </row>
    <row r="14" spans="2:8" x14ac:dyDescent="0.35">
      <c r="E14" s="53" t="s">
        <v>93</v>
      </c>
      <c r="F14" s="1" t="s">
        <v>34</v>
      </c>
      <c r="G14" s="56">
        <v>150</v>
      </c>
    </row>
    <row r="15" spans="2:8" ht="16" thickBot="1" x14ac:dyDescent="0.4">
      <c r="E15" s="53" t="s">
        <v>36</v>
      </c>
      <c r="F15" s="1" t="s">
        <v>84</v>
      </c>
      <c r="G15" s="56">
        <v>146</v>
      </c>
    </row>
    <row r="16" spans="2:8" x14ac:dyDescent="0.35">
      <c r="B16" s="45" t="str">
        <f>'All Meetings'!AE15</f>
        <v>Class A1</v>
      </c>
      <c r="C16" s="16"/>
      <c r="E16" s="53" t="s">
        <v>42</v>
      </c>
      <c r="F16" s="1" t="s">
        <v>43</v>
      </c>
      <c r="G16" s="56">
        <v>140</v>
      </c>
    </row>
    <row r="17" spans="2:8" x14ac:dyDescent="0.35">
      <c r="B17" s="46"/>
      <c r="C17" s="18"/>
      <c r="E17" s="53" t="s">
        <v>136</v>
      </c>
      <c r="F17" s="1" t="s">
        <v>13</v>
      </c>
      <c r="G17" s="56">
        <v>128</v>
      </c>
    </row>
    <row r="18" spans="2:8" x14ac:dyDescent="0.35">
      <c r="B18" s="46" t="str">
        <f>'All Meetings'!AE17</f>
        <v>Chris Sutton</v>
      </c>
      <c r="C18" s="18">
        <f>'All Meetings'!AM17</f>
        <v>150</v>
      </c>
      <c r="E18" s="64" t="s">
        <v>14</v>
      </c>
      <c r="F18" s="20" t="s">
        <v>13</v>
      </c>
      <c r="G18" s="56">
        <v>114</v>
      </c>
    </row>
    <row r="19" spans="2:8" x14ac:dyDescent="0.35">
      <c r="B19" s="46" t="str">
        <f>'All Meetings'!AE18</f>
        <v>Dimitri Agathos</v>
      </c>
      <c r="C19" s="18">
        <f>'All Meetings'!AM18</f>
        <v>66</v>
      </c>
      <c r="E19" s="53" t="s">
        <v>53</v>
      </c>
      <c r="F19" s="1" t="s">
        <v>123</v>
      </c>
      <c r="G19" s="56">
        <v>110</v>
      </c>
    </row>
    <row r="20" spans="2:8" x14ac:dyDescent="0.35">
      <c r="B20" s="46" t="str">
        <f>'All Meetings'!AE19</f>
        <v>Jack Winter</v>
      </c>
      <c r="C20" s="18">
        <f>'All Meetings'!AM19</f>
        <v>60</v>
      </c>
      <c r="E20" s="53" t="s">
        <v>162</v>
      </c>
      <c r="F20" s="1" t="s">
        <v>94</v>
      </c>
      <c r="G20" s="56">
        <v>94</v>
      </c>
    </row>
    <row r="21" spans="2:8" x14ac:dyDescent="0.35">
      <c r="B21" s="46" t="str">
        <f>'All Meetings'!AE20</f>
        <v>Gerry Burgess</v>
      </c>
      <c r="C21" s="18">
        <f>'All Meetings'!AM20</f>
        <v>54</v>
      </c>
      <c r="E21" s="53" t="s">
        <v>56</v>
      </c>
      <c r="F21" s="1" t="s">
        <v>124</v>
      </c>
      <c r="G21" s="56">
        <v>84</v>
      </c>
    </row>
    <row r="22" spans="2:8" x14ac:dyDescent="0.35">
      <c r="B22" s="46" t="str">
        <f>'All Meetings'!AE21</f>
        <v>Leigh Burgess</v>
      </c>
      <c r="C22" s="18">
        <f>'All Meetings'!AM21</f>
        <v>34</v>
      </c>
      <c r="E22" s="53" t="s">
        <v>115</v>
      </c>
      <c r="F22" s="1" t="s">
        <v>116</v>
      </c>
      <c r="G22" s="56">
        <v>82</v>
      </c>
    </row>
    <row r="23" spans="2:8" ht="16" thickBot="1" x14ac:dyDescent="0.4">
      <c r="B23" s="47"/>
      <c r="C23" s="24"/>
      <c r="E23" s="64" t="s">
        <v>117</v>
      </c>
      <c r="F23" s="20" t="s">
        <v>116</v>
      </c>
      <c r="G23" s="56">
        <v>82</v>
      </c>
    </row>
    <row r="24" spans="2:8" x14ac:dyDescent="0.35">
      <c r="E24" s="53" t="s">
        <v>58</v>
      </c>
      <c r="F24" s="1" t="s">
        <v>94</v>
      </c>
      <c r="G24" s="56">
        <v>78</v>
      </c>
    </row>
    <row r="25" spans="2:8" ht="16" thickBot="1" x14ac:dyDescent="0.4">
      <c r="E25" s="53" t="s">
        <v>183</v>
      </c>
      <c r="F25" s="1" t="s">
        <v>144</v>
      </c>
      <c r="G25" s="56">
        <v>80</v>
      </c>
    </row>
    <row r="26" spans="2:8" x14ac:dyDescent="0.35">
      <c r="B26" s="45" t="str">
        <f>'All Meetings'!AE33</f>
        <v>Class A2</v>
      </c>
      <c r="C26" s="16"/>
      <c r="E26" s="53" t="s">
        <v>112</v>
      </c>
      <c r="F26" s="1" t="s">
        <v>84</v>
      </c>
      <c r="G26" s="56">
        <v>70</v>
      </c>
    </row>
    <row r="27" spans="2:8" x14ac:dyDescent="0.35">
      <c r="B27" s="46"/>
      <c r="C27" s="18"/>
      <c r="E27" s="46" t="s">
        <v>195</v>
      </c>
      <c r="F27" s="1" t="s">
        <v>196</v>
      </c>
      <c r="G27" s="1">
        <v>68</v>
      </c>
      <c r="H27" s="1"/>
    </row>
    <row r="28" spans="2:8" x14ac:dyDescent="0.35">
      <c r="B28" s="46" t="str">
        <f>'All Meetings'!AE35</f>
        <v>Matt Holt</v>
      </c>
      <c r="C28" s="18">
        <f>'All Meetings'!AM35</f>
        <v>146</v>
      </c>
      <c r="E28" s="46" t="s">
        <v>173</v>
      </c>
      <c r="F28" s="1" t="s">
        <v>181</v>
      </c>
      <c r="G28" s="1">
        <v>66</v>
      </c>
      <c r="H28" s="1"/>
    </row>
    <row r="29" spans="2:8" x14ac:dyDescent="0.35">
      <c r="B29" s="46" t="str">
        <f>'All Meetings'!AE36</f>
        <v>Chris Lillis</v>
      </c>
      <c r="C29" s="18">
        <f>'All Meetings'!AM36</f>
        <v>118</v>
      </c>
      <c r="E29" s="53" t="s">
        <v>32</v>
      </c>
      <c r="F29" s="1" t="s">
        <v>33</v>
      </c>
      <c r="G29" s="56">
        <v>66</v>
      </c>
      <c r="H29" s="1"/>
    </row>
    <row r="30" spans="2:8" x14ac:dyDescent="0.35">
      <c r="B30" s="46" t="str">
        <f>'All Meetings'!AE37</f>
        <v>Rob Coulthard</v>
      </c>
      <c r="C30" s="18">
        <f>'All Meetings'!AM37</f>
        <v>60</v>
      </c>
      <c r="E30" s="53" t="s">
        <v>118</v>
      </c>
      <c r="F30" s="1" t="s">
        <v>38</v>
      </c>
      <c r="G30" s="56">
        <v>66</v>
      </c>
      <c r="H30" s="1"/>
    </row>
    <row r="31" spans="2:8" x14ac:dyDescent="0.35">
      <c r="B31" s="46" t="str">
        <f>'All Meetings'!AE38</f>
        <v>Cary Morsionbk</v>
      </c>
      <c r="C31" s="18">
        <f>'All Meetings'!AM38</f>
        <v>30</v>
      </c>
      <c r="E31" s="53" t="s">
        <v>199</v>
      </c>
      <c r="F31" s="1" t="s">
        <v>94</v>
      </c>
      <c r="G31" s="1">
        <v>60</v>
      </c>
      <c r="H31" s="1"/>
    </row>
    <row r="32" spans="2:8" ht="16" thickBot="1" x14ac:dyDescent="0.4">
      <c r="B32" s="47" t="s">
        <v>173</v>
      </c>
      <c r="C32" s="24">
        <v>66</v>
      </c>
      <c r="E32" s="53" t="s">
        <v>35</v>
      </c>
      <c r="F32" s="1" t="s">
        <v>31</v>
      </c>
      <c r="G32" s="56">
        <v>60</v>
      </c>
      <c r="H32" s="1"/>
    </row>
    <row r="33" spans="2:15" x14ac:dyDescent="0.35">
      <c r="E33" s="53" t="s">
        <v>67</v>
      </c>
      <c r="F33" s="1" t="s">
        <v>83</v>
      </c>
      <c r="G33" s="56">
        <v>60</v>
      </c>
      <c r="H33" s="1"/>
    </row>
    <row r="34" spans="2:15" ht="16" thickBot="1" x14ac:dyDescent="0.4">
      <c r="E34" s="53" t="s">
        <v>111</v>
      </c>
      <c r="F34" s="1" t="s">
        <v>31</v>
      </c>
      <c r="G34" s="56">
        <v>54</v>
      </c>
      <c r="H34" s="1"/>
    </row>
    <row r="35" spans="2:15" x14ac:dyDescent="0.35">
      <c r="B35" s="45" t="str">
        <f>'All Meetings'!AE42</f>
        <v>Class B1</v>
      </c>
      <c r="C35" s="16"/>
      <c r="E35" s="53" t="s">
        <v>119</v>
      </c>
      <c r="F35" s="1" t="s">
        <v>87</v>
      </c>
      <c r="G35" s="56">
        <v>50</v>
      </c>
      <c r="H35" s="1"/>
    </row>
    <row r="36" spans="2:15" ht="16" thickBot="1" x14ac:dyDescent="0.4">
      <c r="B36" s="47" t="s">
        <v>162</v>
      </c>
      <c r="C36" s="24">
        <v>94</v>
      </c>
      <c r="E36" s="53" t="s">
        <v>95</v>
      </c>
      <c r="F36" s="1" t="s">
        <v>96</v>
      </c>
      <c r="G36" s="56">
        <v>50</v>
      </c>
      <c r="H36" s="1"/>
    </row>
    <row r="37" spans="2:15" x14ac:dyDescent="0.35">
      <c r="B37" s="46" t="str">
        <f>'All Meetings'!AE45</f>
        <v>John Fitzgerald</v>
      </c>
      <c r="C37" s="18">
        <v>78</v>
      </c>
      <c r="E37" s="64" t="s">
        <v>97</v>
      </c>
      <c r="F37" s="20" t="s">
        <v>96</v>
      </c>
      <c r="G37" s="56">
        <v>50</v>
      </c>
      <c r="H37" s="1"/>
    </row>
    <row r="38" spans="2:15" x14ac:dyDescent="0.35">
      <c r="B38" s="46" t="str">
        <f>'All Meetings'!AE44</f>
        <v>Adam Gosling</v>
      </c>
      <c r="C38" s="18">
        <f>'All Meetings'!AM44</f>
        <v>30</v>
      </c>
      <c r="E38" s="53" t="s">
        <v>120</v>
      </c>
      <c r="F38" s="1" t="s">
        <v>87</v>
      </c>
      <c r="G38" s="56">
        <v>50</v>
      </c>
      <c r="H38" s="1"/>
      <c r="I38" s="53"/>
      <c r="J38" s="1"/>
      <c r="K38" s="56"/>
    </row>
    <row r="39" spans="2:15" x14ac:dyDescent="0.35">
      <c r="E39" s="53" t="s">
        <v>163</v>
      </c>
      <c r="F39" s="1" t="s">
        <v>181</v>
      </c>
      <c r="G39" s="56">
        <v>48</v>
      </c>
      <c r="H39" s="1"/>
    </row>
    <row r="40" spans="2:15" ht="16" thickBot="1" x14ac:dyDescent="0.4">
      <c r="E40" s="53" t="s">
        <v>174</v>
      </c>
      <c r="F40" s="1" t="s">
        <v>181</v>
      </c>
      <c r="G40" s="56">
        <v>48</v>
      </c>
      <c r="H40" s="1"/>
    </row>
    <row r="41" spans="2:15" ht="16" thickBot="1" x14ac:dyDescent="0.4">
      <c r="E41" s="64" t="s">
        <v>121</v>
      </c>
      <c r="F41" s="20" t="s">
        <v>122</v>
      </c>
      <c r="G41" s="56">
        <v>46</v>
      </c>
      <c r="H41" s="1"/>
      <c r="M41" s="69"/>
      <c r="N41" s="15"/>
      <c r="O41" s="54"/>
    </row>
    <row r="42" spans="2:15" x14ac:dyDescent="0.35">
      <c r="B42" s="45" t="str">
        <f>'All Meetings'!AE54</f>
        <v>Class B2</v>
      </c>
      <c r="C42" s="16"/>
      <c r="E42" s="53" t="s">
        <v>149</v>
      </c>
      <c r="F42" s="1" t="s">
        <v>150</v>
      </c>
      <c r="G42" s="56">
        <v>42</v>
      </c>
      <c r="H42" s="1"/>
      <c r="M42" s="53"/>
      <c r="N42" s="1"/>
      <c r="O42" s="56"/>
    </row>
    <row r="43" spans="2:15" x14ac:dyDescent="0.35">
      <c r="B43" s="53" t="str">
        <f>'All Meetings'!AE58</f>
        <v>Brent Howard</v>
      </c>
      <c r="C43" s="18">
        <v>192</v>
      </c>
      <c r="E43" s="46" t="s">
        <v>165</v>
      </c>
      <c r="F43" s="1" t="s">
        <v>166</v>
      </c>
      <c r="G43" s="18">
        <v>42</v>
      </c>
      <c r="H43" s="1"/>
      <c r="M43" s="53"/>
      <c r="N43" s="1"/>
      <c r="O43" s="56"/>
    </row>
    <row r="44" spans="2:15" x14ac:dyDescent="0.35">
      <c r="B44" t="s">
        <v>194</v>
      </c>
      <c r="C44" s="1">
        <v>110</v>
      </c>
      <c r="E44" s="53" t="s">
        <v>110</v>
      </c>
      <c r="F44" s="1" t="s">
        <v>31</v>
      </c>
      <c r="G44" s="56">
        <v>34</v>
      </c>
      <c r="H44" s="1"/>
      <c r="M44" s="53"/>
      <c r="N44" s="1"/>
      <c r="O44" s="56"/>
    </row>
    <row r="45" spans="2:15" x14ac:dyDescent="0.35">
      <c r="B45" s="53" t="str">
        <f>'All Meetings'!AE56</f>
        <v>Gavin Clarke</v>
      </c>
      <c r="C45" s="18">
        <f>'All Meetings'!AM56</f>
        <v>82</v>
      </c>
      <c r="E45" s="53" t="s">
        <v>113</v>
      </c>
      <c r="F45" s="1" t="s">
        <v>114</v>
      </c>
      <c r="G45" s="56">
        <v>30</v>
      </c>
      <c r="H45" s="1"/>
      <c r="M45" s="53"/>
      <c r="N45" s="1"/>
      <c r="O45" s="56"/>
    </row>
    <row r="46" spans="2:15" x14ac:dyDescent="0.35">
      <c r="B46" s="53" t="str">
        <f>'All Meetings'!AE57</f>
        <v>Stuart Clarke</v>
      </c>
      <c r="C46" s="18">
        <f>'All Meetings'!AM57</f>
        <v>82</v>
      </c>
      <c r="E46" s="46" t="s">
        <v>171</v>
      </c>
      <c r="F46" s="1" t="s">
        <v>39</v>
      </c>
      <c r="G46" s="56">
        <v>16</v>
      </c>
      <c r="H46" s="1"/>
      <c r="M46" s="53"/>
      <c r="N46" s="1"/>
      <c r="O46" s="56"/>
    </row>
    <row r="47" spans="2:15" x14ac:dyDescent="0.35">
      <c r="B47" s="53" t="s">
        <v>163</v>
      </c>
      <c r="C47" s="18">
        <v>74</v>
      </c>
      <c r="E47" s="53" t="s">
        <v>156</v>
      </c>
      <c r="F47" s="1" t="s">
        <v>39</v>
      </c>
      <c r="G47" s="56">
        <v>16</v>
      </c>
      <c r="H47" s="1"/>
      <c r="M47" s="53"/>
      <c r="N47" s="1"/>
      <c r="O47" s="56"/>
    </row>
    <row r="48" spans="2:15" ht="16" thickBot="1" x14ac:dyDescent="0.4">
      <c r="B48" s="47" t="s">
        <v>180</v>
      </c>
      <c r="C48" s="24">
        <v>56</v>
      </c>
      <c r="E48" s="46" t="s">
        <v>176</v>
      </c>
      <c r="F48" s="1" t="s">
        <v>39</v>
      </c>
      <c r="G48" s="56">
        <v>12</v>
      </c>
      <c r="H48" s="1"/>
      <c r="M48" s="53"/>
      <c r="N48" s="1"/>
      <c r="O48" s="56"/>
    </row>
    <row r="49" spans="2:15" x14ac:dyDescent="0.35">
      <c r="E49" s="53" t="s">
        <v>109</v>
      </c>
      <c r="F49" s="1" t="s">
        <v>13</v>
      </c>
      <c r="G49" s="56">
        <v>10</v>
      </c>
      <c r="H49" s="1"/>
      <c r="M49" s="53"/>
      <c r="N49" s="1"/>
      <c r="O49" s="56"/>
    </row>
    <row r="50" spans="2:15" ht="16" thickBot="1" x14ac:dyDescent="0.4">
      <c r="E50" s="46" t="s">
        <v>154</v>
      </c>
      <c r="F50" s="1" t="s">
        <v>150</v>
      </c>
      <c r="G50" s="56">
        <v>8</v>
      </c>
      <c r="H50" s="1"/>
      <c r="M50" s="53"/>
      <c r="N50" s="1"/>
      <c r="O50" s="56"/>
    </row>
    <row r="51" spans="2:15" ht="16" thickBot="1" x14ac:dyDescent="0.4">
      <c r="B51" s="45" t="str">
        <f>'All Meetings'!AE66</f>
        <v>Class C</v>
      </c>
      <c r="C51" s="16"/>
      <c r="E51" s="65" t="s">
        <v>151</v>
      </c>
      <c r="F51" s="23" t="s">
        <v>152</v>
      </c>
      <c r="G51" s="57">
        <v>6</v>
      </c>
      <c r="H51" s="1"/>
      <c r="M51" s="53"/>
      <c r="N51" s="1"/>
      <c r="O51" s="56"/>
    </row>
    <row r="52" spans="2:15" x14ac:dyDescent="0.35">
      <c r="B52" s="46"/>
      <c r="C52" s="18"/>
      <c r="H52" s="1"/>
      <c r="M52" s="53"/>
      <c r="N52" s="1"/>
      <c r="O52" s="56"/>
    </row>
    <row r="53" spans="2:15" x14ac:dyDescent="0.35">
      <c r="B53" s="46" t="s">
        <v>70</v>
      </c>
      <c r="C53" s="18">
        <v>266</v>
      </c>
      <c r="F53"/>
      <c r="M53" s="64"/>
      <c r="N53" s="20"/>
      <c r="O53" s="56"/>
    </row>
    <row r="54" spans="2:15" x14ac:dyDescent="0.35">
      <c r="B54" s="46" t="str">
        <f>'All Meetings'!AE68</f>
        <v>Robert Bryden</v>
      </c>
      <c r="C54" s="18">
        <f>'All Meetings'!AM68</f>
        <v>262</v>
      </c>
      <c r="F54"/>
      <c r="M54" s="53"/>
      <c r="N54" s="1"/>
      <c r="O54" s="56"/>
    </row>
    <row r="55" spans="2:15" x14ac:dyDescent="0.35">
      <c r="B55" s="46" t="str">
        <f>'All Meetings'!AE71</f>
        <v>Carl Climan</v>
      </c>
      <c r="C55" s="18">
        <f>'All Meetings'!AM71</f>
        <v>84</v>
      </c>
      <c r="F55"/>
      <c r="M55" s="53"/>
      <c r="N55" s="1"/>
      <c r="O55" s="56"/>
    </row>
    <row r="56" spans="2:15" x14ac:dyDescent="0.35">
      <c r="B56" s="46" t="str">
        <f>'All Meetings'!AE70</f>
        <v>Peter Johnson</v>
      </c>
      <c r="C56" s="18">
        <v>66</v>
      </c>
      <c r="F56"/>
      <c r="H56" s="1"/>
      <c r="M56" s="53"/>
      <c r="N56" s="1"/>
      <c r="O56" s="56"/>
    </row>
    <row r="57" spans="2:15" ht="16" thickBot="1" x14ac:dyDescent="0.4">
      <c r="B57" s="47" t="s">
        <v>165</v>
      </c>
      <c r="C57" s="24">
        <v>50</v>
      </c>
      <c r="F57" t="s">
        <v>137</v>
      </c>
      <c r="M57" s="53"/>
      <c r="N57" s="1"/>
      <c r="O57" s="56"/>
    </row>
    <row r="58" spans="2:15" x14ac:dyDescent="0.35">
      <c r="M58" s="64"/>
      <c r="N58" s="20"/>
      <c r="O58" s="56"/>
    </row>
    <row r="59" spans="2:15" ht="16" thickBot="1" x14ac:dyDescent="0.4">
      <c r="F59"/>
      <c r="M59" s="53"/>
      <c r="N59" s="1"/>
      <c r="O59" s="56"/>
    </row>
    <row r="60" spans="2:15" x14ac:dyDescent="0.35">
      <c r="B60" s="45" t="str">
        <f>'All Meetings'!AE79</f>
        <v>Class D</v>
      </c>
      <c r="C60" s="16"/>
      <c r="F60"/>
      <c r="M60" s="53"/>
      <c r="N60" s="1"/>
      <c r="O60" s="56"/>
    </row>
    <row r="61" spans="2:15" x14ac:dyDescent="0.35">
      <c r="B61" s="46" t="str">
        <f>'All Meetings'!AE81</f>
        <v>Andrew McMaster</v>
      </c>
      <c r="C61" s="18">
        <f>'All Meetings'!AM81</f>
        <v>290</v>
      </c>
      <c r="H61" s="1"/>
      <c r="M61" s="53"/>
      <c r="N61" s="1"/>
      <c r="O61" s="56"/>
    </row>
    <row r="62" spans="2:15" x14ac:dyDescent="0.35">
      <c r="B62" s="46" t="str">
        <f>'All Meetings'!AE82</f>
        <v>Dan Tierney</v>
      </c>
      <c r="C62" s="18">
        <f>'All Meetings'!AM82</f>
        <v>264</v>
      </c>
      <c r="M62" s="53"/>
      <c r="N62" s="1"/>
      <c r="O62" s="56"/>
    </row>
    <row r="63" spans="2:15" x14ac:dyDescent="0.35">
      <c r="B63" s="46" t="str">
        <f>'All Meetings'!AE83</f>
        <v>Geoffrey Tierney</v>
      </c>
      <c r="C63" s="18">
        <f>'All Meetings'!AM83</f>
        <v>184</v>
      </c>
      <c r="M63" s="53"/>
      <c r="N63" s="1"/>
      <c r="O63" s="56"/>
    </row>
    <row r="64" spans="2:15" x14ac:dyDescent="0.35">
      <c r="B64" s="46" t="str">
        <f>'All Meetings'!AE86</f>
        <v>Liam Cade</v>
      </c>
      <c r="C64" s="18">
        <f>'All Meetings'!AM86</f>
        <v>156</v>
      </c>
      <c r="M64" s="64"/>
      <c r="N64" s="20"/>
      <c r="O64" s="56"/>
    </row>
    <row r="65" spans="2:15" x14ac:dyDescent="0.35">
      <c r="B65" s="46" t="str">
        <f>'All Meetings'!AE87</f>
        <v>Sean Cade</v>
      </c>
      <c r="C65" s="18">
        <f>'All Meetings'!AM87</f>
        <v>140</v>
      </c>
      <c r="M65" s="53"/>
      <c r="N65" s="1"/>
      <c r="O65" s="56"/>
    </row>
    <row r="66" spans="2:15" x14ac:dyDescent="0.35">
      <c r="B66" s="46" t="str">
        <f>'All Meetings'!AE85</f>
        <v>Nicolas Agar</v>
      </c>
      <c r="C66" s="18">
        <f>'All Meetings'!AM85</f>
        <v>50</v>
      </c>
      <c r="M66" s="53"/>
      <c r="N66" s="1"/>
      <c r="O66" s="56"/>
    </row>
    <row r="67" spans="2:15" x14ac:dyDescent="0.35">
      <c r="B67" s="46" t="str">
        <f>'All Meetings'!AE84</f>
        <v>Paul Currie</v>
      </c>
      <c r="C67" s="18">
        <f>'All Meetings'!AM84</f>
        <v>50</v>
      </c>
      <c r="M67" s="53"/>
      <c r="N67" s="1"/>
      <c r="O67" s="56"/>
    </row>
    <row r="68" spans="2:15" x14ac:dyDescent="0.35">
      <c r="B68" s="46" t="str">
        <f>'All Meetings'!AE88</f>
        <v>Matt Shylan</v>
      </c>
      <c r="C68" s="18">
        <f>'All Meetings'!AM88</f>
        <v>46</v>
      </c>
      <c r="M68" s="64"/>
      <c r="N68" s="20"/>
      <c r="O68" s="56"/>
    </row>
    <row r="69" spans="2:15" x14ac:dyDescent="0.35">
      <c r="B69" s="46" t="s">
        <v>149</v>
      </c>
      <c r="C69" s="18">
        <v>42</v>
      </c>
      <c r="M69" s="53"/>
      <c r="N69" s="1"/>
      <c r="O69" s="56"/>
    </row>
    <row r="70" spans="2:15" x14ac:dyDescent="0.35">
      <c r="B70" s="46" t="s">
        <v>156</v>
      </c>
      <c r="C70" s="18">
        <v>16</v>
      </c>
      <c r="M70" s="53"/>
      <c r="N70" s="1"/>
      <c r="O70" s="56"/>
    </row>
    <row r="71" spans="2:15" x14ac:dyDescent="0.35">
      <c r="B71" s="46" t="s">
        <v>171</v>
      </c>
      <c r="C71" s="18">
        <v>16</v>
      </c>
      <c r="M71" s="53"/>
      <c r="N71" s="1"/>
      <c r="O71" s="56"/>
    </row>
    <row r="72" spans="2:15" x14ac:dyDescent="0.35">
      <c r="B72" s="46" t="s">
        <v>176</v>
      </c>
      <c r="C72" s="18">
        <v>12</v>
      </c>
      <c r="M72" s="53"/>
      <c r="N72" s="1"/>
      <c r="O72" s="56"/>
    </row>
    <row r="73" spans="2:15" x14ac:dyDescent="0.35">
      <c r="B73" s="46" t="s">
        <v>154</v>
      </c>
      <c r="C73" s="18">
        <v>8</v>
      </c>
      <c r="F73"/>
      <c r="M73" s="53"/>
      <c r="N73" s="1"/>
      <c r="O73" s="56"/>
    </row>
    <row r="74" spans="2:15" ht="16" thickBot="1" x14ac:dyDescent="0.4">
      <c r="B74" s="47" t="s">
        <v>151</v>
      </c>
      <c r="C74" s="24">
        <v>6</v>
      </c>
      <c r="F74"/>
      <c r="M74" s="46"/>
      <c r="N74" s="1"/>
      <c r="O74" s="56"/>
    </row>
    <row r="75" spans="2:15" x14ac:dyDescent="0.35">
      <c r="F75"/>
      <c r="M75" s="53"/>
      <c r="N75" s="1"/>
      <c r="O75" s="56"/>
    </row>
    <row r="76" spans="2:15" x14ac:dyDescent="0.35">
      <c r="F76"/>
      <c r="M76" s="46"/>
      <c r="N76" s="1"/>
      <c r="O76" s="56"/>
    </row>
    <row r="77" spans="2:15" ht="16" thickBot="1" x14ac:dyDescent="0.4">
      <c r="M77" s="53"/>
      <c r="N77" s="1"/>
      <c r="O77" s="56"/>
    </row>
    <row r="78" spans="2:15" x14ac:dyDescent="0.35">
      <c r="B78" s="45" t="str">
        <f>'All Meetings'!AE103</f>
        <v>Class E</v>
      </c>
      <c r="C78" s="16"/>
      <c r="M78" s="46"/>
      <c r="N78" s="1"/>
      <c r="O78" s="56"/>
    </row>
    <row r="79" spans="2:15" ht="16" thickBot="1" x14ac:dyDescent="0.4">
      <c r="B79" s="46"/>
      <c r="C79" s="18"/>
      <c r="M79" s="65"/>
      <c r="N79" s="23"/>
      <c r="O79" s="57"/>
    </row>
    <row r="80" spans="2:15" x14ac:dyDescent="0.35">
      <c r="B80" s="46" t="str">
        <f>'All Meetings'!AE105</f>
        <v>John Connolly</v>
      </c>
      <c r="C80" s="18">
        <f>'All Meetings'!AM105</f>
        <v>50</v>
      </c>
    </row>
    <row r="81" spans="2:3" x14ac:dyDescent="0.35">
      <c r="B81" s="46" t="str">
        <f>'All Meetings'!AE106</f>
        <v>Phil Alexander</v>
      </c>
      <c r="C81" s="18">
        <f>'All Meetings'!AM106</f>
        <v>50</v>
      </c>
    </row>
    <row r="82" spans="2:3" ht="16" thickBot="1" x14ac:dyDescent="0.4">
      <c r="B82" s="47"/>
      <c r="C82" s="24"/>
    </row>
  </sheetData>
  <sortState xmlns:xlrd2="http://schemas.microsoft.com/office/spreadsheetml/2017/richdata2" ref="F65:G72">
    <sortCondition descending="1" ref="G65:G72"/>
  </sortState>
  <mergeCells count="3">
    <mergeCell ref="B2:G2"/>
    <mergeCell ref="B3:G3"/>
    <mergeCell ref="B4:G4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A20B-7D68-F14C-B4E3-017843234825}">
  <sheetPr>
    <pageSetUpPr fitToPage="1"/>
  </sheetPr>
  <dimension ref="B1:V112"/>
  <sheetViews>
    <sheetView tabSelected="1" zoomScale="87" zoomScaleNormal="87" workbookViewId="0">
      <selection activeCell="B2" sqref="B2:G80"/>
    </sheetView>
  </sheetViews>
  <sheetFormatPr defaultColWidth="10.6640625" defaultRowHeight="15.5" x14ac:dyDescent="0.35"/>
  <cols>
    <col min="2" max="2" width="16.9140625" bestFit="1" customWidth="1"/>
    <col min="3" max="3" width="10.83203125" style="10"/>
    <col min="5" max="5" width="17.1640625" bestFit="1" customWidth="1"/>
    <col min="6" max="6" width="34.33203125" style="1" bestFit="1" customWidth="1"/>
    <col min="7" max="7" width="16.6640625" style="10" bestFit="1" customWidth="1"/>
    <col min="13" max="13" width="16.08203125" bestFit="1" customWidth="1"/>
    <col min="14" max="14" width="17.6640625" bestFit="1" customWidth="1"/>
    <col min="17" max="17" width="17.58203125" bestFit="1" customWidth="1"/>
    <col min="18" max="18" width="18.83203125" bestFit="1" customWidth="1"/>
    <col min="20" max="20" width="16.08203125" bestFit="1" customWidth="1"/>
  </cols>
  <sheetData>
    <row r="1" spans="2:22" x14ac:dyDescent="0.35">
      <c r="H1" s="1"/>
    </row>
    <row r="2" spans="2:22" ht="23.5" x14ac:dyDescent="0.55000000000000004">
      <c r="B2" s="87" t="s">
        <v>125</v>
      </c>
      <c r="C2" s="87"/>
      <c r="D2" s="87"/>
      <c r="E2" s="87"/>
      <c r="F2" s="87"/>
      <c r="G2" s="87"/>
      <c r="H2" s="1"/>
    </row>
    <row r="3" spans="2:22" ht="23.5" x14ac:dyDescent="0.55000000000000004">
      <c r="B3" s="87" t="s">
        <v>77</v>
      </c>
      <c r="C3" s="87"/>
      <c r="D3" s="87"/>
      <c r="E3" s="87"/>
      <c r="F3" s="87"/>
      <c r="G3" s="87"/>
      <c r="H3" s="1"/>
    </row>
    <row r="4" spans="2:22" ht="23.5" x14ac:dyDescent="0.55000000000000004">
      <c r="B4" s="87" t="s">
        <v>188</v>
      </c>
      <c r="C4" s="87"/>
      <c r="D4" s="87"/>
      <c r="E4" s="87"/>
      <c r="F4" s="87"/>
      <c r="G4" s="87"/>
      <c r="H4" s="1"/>
    </row>
    <row r="5" spans="2:22" ht="16" thickBot="1" x14ac:dyDescent="0.4">
      <c r="H5" s="1"/>
      <c r="M5" s="63"/>
      <c r="N5" s="1"/>
      <c r="O5" s="10"/>
      <c r="T5" s="53"/>
      <c r="U5" s="1"/>
      <c r="V5" s="56"/>
    </row>
    <row r="6" spans="2:22" x14ac:dyDescent="0.35">
      <c r="B6" s="45" t="s">
        <v>64</v>
      </c>
      <c r="C6" s="54" t="s">
        <v>62</v>
      </c>
      <c r="E6" s="45" t="s">
        <v>2</v>
      </c>
      <c r="F6" s="39" t="s">
        <v>66</v>
      </c>
      <c r="G6" s="54" t="s">
        <v>63</v>
      </c>
      <c r="H6" s="10" t="s">
        <v>65</v>
      </c>
      <c r="M6" s="63"/>
      <c r="N6" s="1"/>
      <c r="O6" s="10"/>
      <c r="T6" s="53"/>
      <c r="U6" s="1"/>
      <c r="V6" s="56"/>
    </row>
    <row r="7" spans="2:22" x14ac:dyDescent="0.35">
      <c r="B7" s="70" t="str">
        <f>'All Meetings'!AE8</f>
        <v>Class X</v>
      </c>
      <c r="C7" s="56"/>
      <c r="E7" s="53" t="s">
        <v>72</v>
      </c>
      <c r="F7" s="1" t="s">
        <v>73</v>
      </c>
      <c r="G7" s="56">
        <v>264</v>
      </c>
      <c r="M7" s="63"/>
      <c r="N7" s="1"/>
      <c r="O7" s="10"/>
      <c r="T7" s="53"/>
      <c r="U7" s="1"/>
      <c r="V7" s="56"/>
    </row>
    <row r="8" spans="2:22" ht="16" thickBot="1" x14ac:dyDescent="0.4">
      <c r="B8" s="46"/>
      <c r="C8" s="56"/>
      <c r="E8" s="53" t="s">
        <v>91</v>
      </c>
      <c r="F8" s="1" t="s">
        <v>39</v>
      </c>
      <c r="G8" s="56">
        <v>260</v>
      </c>
      <c r="H8" s="1"/>
      <c r="M8" s="63"/>
      <c r="N8" s="1"/>
      <c r="O8" s="10"/>
      <c r="T8" s="53"/>
      <c r="U8" s="1"/>
      <c r="V8" s="56"/>
    </row>
    <row r="9" spans="2:22" x14ac:dyDescent="0.35">
      <c r="B9" s="46" t="str">
        <f>'All Meetings'!AE10</f>
        <v>Simon Hodges</v>
      </c>
      <c r="C9" s="56">
        <f>'All Meetings'!AG10</f>
        <v>190</v>
      </c>
      <c r="E9" s="69" t="s">
        <v>42</v>
      </c>
      <c r="F9" s="15" t="s">
        <v>43</v>
      </c>
      <c r="G9" s="54">
        <v>238</v>
      </c>
      <c r="H9" s="1"/>
      <c r="M9" s="63"/>
      <c r="N9" s="1"/>
      <c r="O9" s="10"/>
      <c r="T9" s="53"/>
      <c r="U9" s="1"/>
      <c r="V9" s="56"/>
    </row>
    <row r="10" spans="2:22" x14ac:dyDescent="0.35">
      <c r="B10" s="46" t="s">
        <v>183</v>
      </c>
      <c r="C10" s="56">
        <f>'All Meetings'!AG12</f>
        <v>144</v>
      </c>
      <c r="E10" s="53" t="s">
        <v>36</v>
      </c>
      <c r="F10" s="1" t="s">
        <v>84</v>
      </c>
      <c r="G10" s="56">
        <v>192</v>
      </c>
      <c r="H10" s="1"/>
      <c r="M10" s="63"/>
      <c r="N10" s="1"/>
      <c r="O10" s="10"/>
      <c r="T10" s="53"/>
      <c r="U10" s="1"/>
      <c r="V10" s="56"/>
    </row>
    <row r="11" spans="2:22" x14ac:dyDescent="0.35">
      <c r="B11" s="46" t="s">
        <v>136</v>
      </c>
      <c r="C11" s="56">
        <f>'All Meetings'!AG13</f>
        <v>156</v>
      </c>
      <c r="E11" s="64" t="s">
        <v>14</v>
      </c>
      <c r="F11" s="20" t="s">
        <v>13</v>
      </c>
      <c r="G11" s="56">
        <v>190</v>
      </c>
      <c r="H11" s="1"/>
      <c r="M11" s="63"/>
      <c r="N11" s="1"/>
      <c r="O11" s="10"/>
      <c r="T11" s="63"/>
      <c r="U11" s="1"/>
      <c r="V11" s="10"/>
    </row>
    <row r="12" spans="2:22" ht="16" thickBot="1" x14ac:dyDescent="0.4">
      <c r="B12" s="47" t="str">
        <f>'All Meetings'!AE11</f>
        <v>Aaron Grech</v>
      </c>
      <c r="C12" s="57">
        <f>'All Meetings'!AG11</f>
        <v>10</v>
      </c>
      <c r="E12" s="53" t="s">
        <v>71</v>
      </c>
      <c r="F12" s="1" t="s">
        <v>41</v>
      </c>
      <c r="G12" s="56">
        <v>182</v>
      </c>
      <c r="M12" s="63"/>
      <c r="N12" s="1"/>
      <c r="O12" s="10"/>
      <c r="T12" s="53"/>
      <c r="U12" s="1"/>
      <c r="V12" s="56"/>
    </row>
    <row r="13" spans="2:22" ht="16" thickBot="1" x14ac:dyDescent="0.4">
      <c r="B13" s="47" t="s">
        <v>137</v>
      </c>
      <c r="C13" s="57" t="s">
        <v>137</v>
      </c>
      <c r="E13" s="53" t="s">
        <v>82</v>
      </c>
      <c r="F13" s="1" t="s">
        <v>116</v>
      </c>
      <c r="G13" s="56">
        <v>182</v>
      </c>
      <c r="M13" s="76"/>
      <c r="N13" s="20"/>
      <c r="O13" s="10"/>
      <c r="T13" s="64"/>
      <c r="U13" s="20"/>
      <c r="V13" s="56"/>
    </row>
    <row r="14" spans="2:22" x14ac:dyDescent="0.35">
      <c r="E14" s="53" t="s">
        <v>70</v>
      </c>
      <c r="F14" s="1" t="s">
        <v>41</v>
      </c>
      <c r="G14" s="56">
        <v>158</v>
      </c>
      <c r="H14" s="1" t="s">
        <v>141</v>
      </c>
      <c r="M14" s="63"/>
      <c r="N14" s="1"/>
      <c r="O14" s="10"/>
      <c r="T14" s="53"/>
      <c r="U14" s="1"/>
      <c r="V14" s="56"/>
    </row>
    <row r="15" spans="2:22" ht="16" thickBot="1" x14ac:dyDescent="0.4">
      <c r="D15" s="55"/>
      <c r="E15" s="53" t="s">
        <v>59</v>
      </c>
      <c r="F15" s="1" t="s">
        <v>43</v>
      </c>
      <c r="G15" s="56">
        <v>156</v>
      </c>
      <c r="M15" s="63"/>
      <c r="N15" s="1"/>
      <c r="O15" s="10"/>
      <c r="T15" s="53"/>
      <c r="U15" s="1"/>
      <c r="V15" s="56"/>
    </row>
    <row r="16" spans="2:22" x14ac:dyDescent="0.35">
      <c r="B16" s="45" t="str">
        <f>'All Meetings'!AE15</f>
        <v>Class A1</v>
      </c>
      <c r="C16" s="54"/>
      <c r="E16" s="53" t="s">
        <v>136</v>
      </c>
      <c r="F16" s="1" t="s">
        <v>13</v>
      </c>
      <c r="G16" s="56">
        <v>156</v>
      </c>
      <c r="M16" s="63"/>
      <c r="N16" s="1"/>
      <c r="O16" s="10"/>
      <c r="T16" s="53"/>
      <c r="U16" s="1"/>
      <c r="V16" s="56"/>
    </row>
    <row r="17" spans="2:22" x14ac:dyDescent="0.35">
      <c r="B17" s="46"/>
      <c r="C17" s="56"/>
      <c r="E17" s="53" t="s">
        <v>56</v>
      </c>
      <c r="F17" s="1" t="s">
        <v>124</v>
      </c>
      <c r="G17" s="56">
        <v>156</v>
      </c>
      <c r="H17" s="1"/>
      <c r="M17" s="63"/>
      <c r="N17" s="1"/>
      <c r="O17" s="10"/>
      <c r="T17" s="53"/>
      <c r="U17" s="1"/>
      <c r="V17" s="56"/>
    </row>
    <row r="18" spans="2:22" x14ac:dyDescent="0.35">
      <c r="B18" s="46" t="str">
        <f>'All Meetings'!AE17</f>
        <v>Chris Sutton</v>
      </c>
      <c r="C18" s="56">
        <v>150</v>
      </c>
      <c r="E18" s="53" t="s">
        <v>93</v>
      </c>
      <c r="F18" s="1" t="s">
        <v>34</v>
      </c>
      <c r="G18" s="56">
        <v>150</v>
      </c>
      <c r="H18" s="1"/>
      <c r="M18" s="63"/>
      <c r="N18" s="1"/>
      <c r="O18" s="10"/>
      <c r="T18" s="53"/>
      <c r="U18" s="1"/>
      <c r="V18" s="56"/>
    </row>
    <row r="19" spans="2:22" x14ac:dyDescent="0.35">
      <c r="B19" s="46" t="str">
        <f>'All Meetings'!AE18</f>
        <v>Dimitri Agathos</v>
      </c>
      <c r="C19" s="56">
        <f>'All Meetings'!AG18</f>
        <v>66</v>
      </c>
      <c r="E19" s="53" t="s">
        <v>183</v>
      </c>
      <c r="F19" s="1" t="s">
        <v>144</v>
      </c>
      <c r="G19" s="56">
        <v>144</v>
      </c>
      <c r="M19" s="76"/>
      <c r="N19" s="20"/>
      <c r="O19" s="10"/>
      <c r="T19" s="53"/>
      <c r="U19" s="1"/>
      <c r="V19" s="56"/>
    </row>
    <row r="20" spans="2:22" x14ac:dyDescent="0.35">
      <c r="B20" s="46" t="str">
        <f>'All Meetings'!AE19</f>
        <v>Jack Winter</v>
      </c>
      <c r="C20" s="56">
        <f>'All Meetings'!AG19</f>
        <v>60</v>
      </c>
      <c r="E20" s="46" t="s">
        <v>149</v>
      </c>
      <c r="F20" s="1" t="s">
        <v>150</v>
      </c>
      <c r="G20" s="56">
        <v>132</v>
      </c>
      <c r="H20" s="1"/>
      <c r="N20" s="1"/>
      <c r="O20" s="10"/>
      <c r="T20" s="53"/>
      <c r="U20" s="1"/>
      <c r="V20" s="56"/>
    </row>
    <row r="21" spans="2:22" x14ac:dyDescent="0.35">
      <c r="B21" s="46" t="str">
        <f>'All Meetings'!AE20</f>
        <v>Gerry Burgess</v>
      </c>
      <c r="C21" s="56">
        <f>'All Meetings'!AG20</f>
        <v>54</v>
      </c>
      <c r="E21" s="53" t="s">
        <v>58</v>
      </c>
      <c r="F21" s="1" t="s">
        <v>94</v>
      </c>
      <c r="G21" s="56">
        <v>120</v>
      </c>
      <c r="H21" s="1"/>
      <c r="M21" s="63"/>
      <c r="N21" s="1"/>
      <c r="O21" s="10"/>
      <c r="T21" s="53"/>
      <c r="U21" s="1"/>
      <c r="V21" s="56"/>
    </row>
    <row r="22" spans="2:22" x14ac:dyDescent="0.35">
      <c r="B22" s="46" t="str">
        <f>'All Meetings'!AE21</f>
        <v>Leigh Burgess</v>
      </c>
      <c r="C22" s="56">
        <f>'All Meetings'!AG21</f>
        <v>34</v>
      </c>
      <c r="D22" s="55"/>
      <c r="E22" s="53" t="s">
        <v>112</v>
      </c>
      <c r="F22" s="1" t="s">
        <v>84</v>
      </c>
      <c r="G22" s="56">
        <v>118</v>
      </c>
      <c r="H22" s="1"/>
      <c r="M22" s="63"/>
      <c r="N22" s="1"/>
      <c r="O22" s="10"/>
      <c r="T22" s="53"/>
      <c r="U22" s="1"/>
      <c r="V22" s="56"/>
    </row>
    <row r="23" spans="2:22" ht="16" thickBot="1" x14ac:dyDescent="0.4">
      <c r="B23" s="47" t="s">
        <v>70</v>
      </c>
      <c r="C23" s="57">
        <f>'All Meetings'!AG22</f>
        <v>24</v>
      </c>
      <c r="E23" s="53" t="s">
        <v>86</v>
      </c>
      <c r="F23" s="1" t="s">
        <v>39</v>
      </c>
      <c r="G23" s="56">
        <v>112</v>
      </c>
      <c r="M23" s="63"/>
      <c r="N23" s="1"/>
      <c r="O23" s="10"/>
      <c r="T23" s="53"/>
      <c r="U23" s="1"/>
      <c r="V23" s="56"/>
    </row>
    <row r="24" spans="2:22" ht="16" thickBot="1" x14ac:dyDescent="0.4">
      <c r="B24" s="46"/>
      <c r="C24" s="56"/>
      <c r="E24" s="53" t="s">
        <v>115</v>
      </c>
      <c r="F24" s="1" t="s">
        <v>116</v>
      </c>
      <c r="G24" s="56">
        <v>108</v>
      </c>
      <c r="M24" s="63"/>
      <c r="N24" s="1"/>
      <c r="O24" s="10"/>
      <c r="T24" s="53"/>
      <c r="U24" s="1"/>
      <c r="V24" s="56"/>
    </row>
    <row r="25" spans="2:22" x14ac:dyDescent="0.35">
      <c r="B25" s="45" t="str">
        <f>'All Meetings'!AE33</f>
        <v>Class A2</v>
      </c>
      <c r="C25" s="54"/>
      <c r="E25" s="53" t="s">
        <v>32</v>
      </c>
      <c r="F25" s="1" t="s">
        <v>33</v>
      </c>
      <c r="G25" s="56">
        <v>90</v>
      </c>
      <c r="H25" s="1" t="s">
        <v>142</v>
      </c>
      <c r="M25" s="63"/>
      <c r="N25" s="1"/>
      <c r="O25" s="10"/>
      <c r="T25" s="53"/>
      <c r="U25" s="1"/>
      <c r="V25" s="56"/>
    </row>
    <row r="26" spans="2:22" x14ac:dyDescent="0.35">
      <c r="B26" s="46"/>
      <c r="C26" s="56"/>
      <c r="E26" s="64" t="s">
        <v>117</v>
      </c>
      <c r="F26" s="20" t="s">
        <v>116</v>
      </c>
      <c r="G26" s="56">
        <v>82</v>
      </c>
      <c r="H26" s="1"/>
      <c r="M26" s="63"/>
      <c r="N26" s="1"/>
      <c r="O26" s="10"/>
      <c r="T26" s="53"/>
      <c r="U26" s="1"/>
      <c r="V26" s="56"/>
    </row>
    <row r="27" spans="2:22" x14ac:dyDescent="0.35">
      <c r="B27" s="46" t="str">
        <f>'All Meetings'!AE35</f>
        <v>Matt Holt</v>
      </c>
      <c r="C27" s="56">
        <f>'All Meetings'!AF35</f>
        <v>192</v>
      </c>
      <c r="E27" s="46" t="s">
        <v>165</v>
      </c>
      <c r="F27" s="1" t="s">
        <v>166</v>
      </c>
      <c r="G27" s="56">
        <v>80</v>
      </c>
      <c r="H27" s="1"/>
      <c r="M27" s="63"/>
      <c r="N27" s="1"/>
      <c r="O27" s="10"/>
      <c r="T27" s="64"/>
      <c r="U27" s="20"/>
      <c r="V27" s="56"/>
    </row>
    <row r="28" spans="2:22" x14ac:dyDescent="0.35">
      <c r="B28" s="46" t="str">
        <f>'All Meetings'!AE36</f>
        <v>Chris Lillis</v>
      </c>
      <c r="C28" s="56">
        <f>'All Meetings'!AF36</f>
        <v>118</v>
      </c>
      <c r="E28" s="53" t="s">
        <v>118</v>
      </c>
      <c r="F28" s="1" t="s">
        <v>38</v>
      </c>
      <c r="G28" s="56">
        <v>66</v>
      </c>
      <c r="H28" s="1"/>
      <c r="M28" s="63"/>
      <c r="N28" s="1"/>
      <c r="O28" s="10"/>
      <c r="T28" s="53"/>
      <c r="U28" s="1"/>
      <c r="V28" s="56"/>
    </row>
    <row r="29" spans="2:22" x14ac:dyDescent="0.35">
      <c r="B29" s="46" t="str">
        <f>'All Meetings'!AE37</f>
        <v>Rob Coulthard</v>
      </c>
      <c r="C29" s="56">
        <f>'All Meetings'!AF37</f>
        <v>60</v>
      </c>
      <c r="E29" s="53" t="s">
        <v>186</v>
      </c>
      <c r="F29" s="1" t="s">
        <v>187</v>
      </c>
      <c r="G29" s="56">
        <v>64</v>
      </c>
      <c r="H29" s="1"/>
      <c r="M29" s="50"/>
      <c r="N29" s="1"/>
      <c r="O29" s="10"/>
      <c r="T29" s="53"/>
      <c r="U29" s="1"/>
      <c r="V29" s="56"/>
    </row>
    <row r="30" spans="2:22" x14ac:dyDescent="0.35">
      <c r="B30" s="46" t="str">
        <f>'All Meetings'!AE38</f>
        <v>Cary Morsionbk</v>
      </c>
      <c r="C30" s="56">
        <f>'All Meetings'!AF38</f>
        <v>30</v>
      </c>
      <c r="E30" s="53" t="s">
        <v>95</v>
      </c>
      <c r="F30" s="1" t="s">
        <v>96</v>
      </c>
      <c r="G30" s="56">
        <v>62</v>
      </c>
      <c r="H30" s="1"/>
      <c r="M30" s="63"/>
      <c r="N30" s="1"/>
      <c r="O30" s="10"/>
      <c r="T30" s="53"/>
      <c r="U30" s="1"/>
      <c r="V30" s="56"/>
    </row>
    <row r="31" spans="2:22" ht="16" thickBot="1" x14ac:dyDescent="0.4">
      <c r="B31" s="47"/>
      <c r="C31" s="57"/>
      <c r="E31" s="53" t="s">
        <v>35</v>
      </c>
      <c r="F31" s="1" t="s">
        <v>31</v>
      </c>
      <c r="G31" s="56">
        <v>60</v>
      </c>
      <c r="H31" s="1"/>
      <c r="M31" s="76"/>
      <c r="N31" s="20"/>
      <c r="O31" s="10"/>
      <c r="T31" s="64"/>
      <c r="U31" s="20"/>
      <c r="V31" s="56"/>
    </row>
    <row r="32" spans="2:22" ht="16" thickBot="1" x14ac:dyDescent="0.4">
      <c r="E32" s="53" t="s">
        <v>67</v>
      </c>
      <c r="F32" s="1" t="s">
        <v>83</v>
      </c>
      <c r="G32" s="56">
        <v>60</v>
      </c>
      <c r="H32" s="1"/>
      <c r="M32" s="63"/>
      <c r="N32" s="1"/>
      <c r="O32" s="10"/>
      <c r="T32" s="64"/>
      <c r="U32" s="1"/>
      <c r="V32" s="56"/>
    </row>
    <row r="33" spans="2:22" x14ac:dyDescent="0.35">
      <c r="B33" s="45" t="str">
        <f>'All Meetings'!AE42</f>
        <v>Class B1</v>
      </c>
      <c r="C33" s="54"/>
      <c r="E33" s="72" t="s">
        <v>143</v>
      </c>
      <c r="F33" s="1" t="s">
        <v>147</v>
      </c>
      <c r="G33" s="56">
        <v>60</v>
      </c>
      <c r="H33" s="1"/>
      <c r="M33" s="63"/>
      <c r="N33" s="1"/>
      <c r="O33" s="10"/>
      <c r="T33" s="64"/>
      <c r="U33" s="20"/>
      <c r="V33" s="56"/>
    </row>
    <row r="34" spans="2:22" x14ac:dyDescent="0.35">
      <c r="B34" s="70"/>
      <c r="C34" s="56"/>
      <c r="E34" s="53" t="s">
        <v>111</v>
      </c>
      <c r="F34" s="1" t="s">
        <v>31</v>
      </c>
      <c r="G34" s="56">
        <v>54</v>
      </c>
      <c r="H34" s="1"/>
      <c r="M34" s="76"/>
      <c r="N34" s="20"/>
      <c r="O34" s="10"/>
      <c r="T34" s="53"/>
      <c r="U34" s="1"/>
      <c r="V34" s="56"/>
    </row>
    <row r="35" spans="2:22" x14ac:dyDescent="0.35">
      <c r="B35" s="46" t="str">
        <f>'All Meetings'!AE45</f>
        <v>John Fitzgerald</v>
      </c>
      <c r="C35" s="56">
        <f>'All Meetings'!AF45</f>
        <v>120</v>
      </c>
      <c r="E35" s="64" t="s">
        <v>97</v>
      </c>
      <c r="F35" s="20" t="s">
        <v>96</v>
      </c>
      <c r="G35" s="56">
        <v>50</v>
      </c>
      <c r="H35" s="1"/>
      <c r="N35" s="1"/>
      <c r="O35" s="1"/>
      <c r="T35" s="53"/>
      <c r="U35" s="1"/>
      <c r="V35" s="56"/>
    </row>
    <row r="36" spans="2:22" x14ac:dyDescent="0.35">
      <c r="B36" s="46" t="s">
        <v>186</v>
      </c>
      <c r="C36" s="56">
        <v>64</v>
      </c>
      <c r="E36" s="53" t="s">
        <v>120</v>
      </c>
      <c r="F36" s="1" t="s">
        <v>87</v>
      </c>
      <c r="G36" s="56">
        <v>50</v>
      </c>
      <c r="H36" s="1"/>
      <c r="N36" s="1"/>
      <c r="O36" s="1"/>
      <c r="T36" s="53"/>
      <c r="U36" s="1"/>
      <c r="V36" s="56"/>
    </row>
    <row r="37" spans="2:22" x14ac:dyDescent="0.35">
      <c r="B37" s="46" t="s">
        <v>143</v>
      </c>
      <c r="C37" s="56">
        <v>60</v>
      </c>
      <c r="E37" s="53" t="s">
        <v>119</v>
      </c>
      <c r="F37" s="1" t="s">
        <v>87</v>
      </c>
      <c r="G37" s="56">
        <v>50</v>
      </c>
      <c r="H37" s="1"/>
      <c r="M37" s="76"/>
      <c r="N37" s="1"/>
      <c r="O37" s="10"/>
      <c r="T37" s="53"/>
      <c r="U37" s="1"/>
      <c r="V37" s="56"/>
    </row>
    <row r="38" spans="2:22" ht="16" thickBot="1" x14ac:dyDescent="0.4">
      <c r="B38" s="46" t="str">
        <f>'All Meetings'!AE44</f>
        <v>Adam Gosling</v>
      </c>
      <c r="C38" s="56">
        <f>'All Meetings'!AF44</f>
        <v>30</v>
      </c>
      <c r="E38" s="64" t="s">
        <v>121</v>
      </c>
      <c r="F38" s="20" t="s">
        <v>122</v>
      </c>
      <c r="G38" s="56">
        <v>46</v>
      </c>
      <c r="M38" s="63"/>
      <c r="N38" s="1"/>
      <c r="O38" s="10"/>
      <c r="T38" s="65"/>
      <c r="U38" s="23"/>
      <c r="V38" s="57"/>
    </row>
    <row r="39" spans="2:22" ht="16" thickBot="1" x14ac:dyDescent="0.4">
      <c r="B39" s="47" t="s">
        <v>162</v>
      </c>
      <c r="C39" s="57">
        <v>24</v>
      </c>
      <c r="E39" s="46" t="s">
        <v>154</v>
      </c>
      <c r="F39" s="1" t="s">
        <v>155</v>
      </c>
      <c r="G39" s="56">
        <v>40</v>
      </c>
      <c r="H39" s="1"/>
      <c r="N39" s="1"/>
      <c r="O39" s="1"/>
    </row>
    <row r="40" spans="2:22" ht="16" thickBot="1" x14ac:dyDescent="0.4">
      <c r="E40" s="46" t="s">
        <v>156</v>
      </c>
      <c r="F40" s="1" t="s">
        <v>39</v>
      </c>
      <c r="G40" s="56">
        <v>40</v>
      </c>
      <c r="H40" s="1"/>
      <c r="M40" s="63"/>
      <c r="N40" s="1"/>
      <c r="O40" s="10"/>
    </row>
    <row r="41" spans="2:22" x14ac:dyDescent="0.35">
      <c r="B41" s="45" t="str">
        <f>'All Meetings'!AE54</f>
        <v>Class B2</v>
      </c>
      <c r="C41" s="54"/>
      <c r="E41" s="64" t="s">
        <v>148</v>
      </c>
      <c r="F41" s="1" t="s">
        <v>38</v>
      </c>
      <c r="G41" s="56">
        <v>38</v>
      </c>
      <c r="H41" s="1"/>
      <c r="M41" s="63"/>
      <c r="N41" s="1"/>
      <c r="O41" s="10"/>
    </row>
    <row r="42" spans="2:22" x14ac:dyDescent="0.35">
      <c r="B42" s="46"/>
      <c r="C42" s="56"/>
      <c r="E42" s="53" t="s">
        <v>110</v>
      </c>
      <c r="F42" s="1" t="s">
        <v>31</v>
      </c>
      <c r="G42" s="56">
        <v>34</v>
      </c>
      <c r="H42" s="1"/>
      <c r="N42" s="1"/>
      <c r="O42" s="1"/>
    </row>
    <row r="43" spans="2:22" x14ac:dyDescent="0.35">
      <c r="B43" s="53" t="str">
        <f>'All Meetings'!AE58</f>
        <v>Brent Howard</v>
      </c>
      <c r="C43" s="56">
        <v>182</v>
      </c>
      <c r="E43" s="46" t="s">
        <v>151</v>
      </c>
      <c r="F43" s="1" t="s">
        <v>152</v>
      </c>
      <c r="G43" s="56">
        <v>30</v>
      </c>
      <c r="H43" s="1"/>
      <c r="M43" s="63"/>
      <c r="N43" s="1"/>
      <c r="O43" s="10"/>
      <c r="Q43" s="53" t="s">
        <v>42</v>
      </c>
      <c r="R43" s="1" t="s">
        <v>43</v>
      </c>
      <c r="S43" s="10"/>
    </row>
    <row r="44" spans="2:22" x14ac:dyDescent="0.35">
      <c r="B44" s="53" t="str">
        <f>'All Meetings'!AE56</f>
        <v>Gavin Clarke</v>
      </c>
      <c r="C44" s="56">
        <f>'All Meetings'!AG56</f>
        <v>108</v>
      </c>
      <c r="E44" s="53" t="s">
        <v>53</v>
      </c>
      <c r="F44" s="1" t="s">
        <v>123</v>
      </c>
      <c r="G44" s="56">
        <v>30</v>
      </c>
      <c r="H44" s="1"/>
      <c r="N44" s="1"/>
      <c r="O44" s="1"/>
      <c r="Q44" s="53" t="s">
        <v>91</v>
      </c>
      <c r="R44" s="1" t="s">
        <v>39</v>
      </c>
      <c r="S44" s="10"/>
    </row>
    <row r="45" spans="2:22" ht="16" thickBot="1" x14ac:dyDescent="0.4">
      <c r="B45" s="65" t="str">
        <f>'All Meetings'!AE57</f>
        <v>Stuart Clarke</v>
      </c>
      <c r="C45" s="57">
        <f>'All Meetings'!AG57</f>
        <v>82</v>
      </c>
      <c r="E45" s="53" t="s">
        <v>113</v>
      </c>
      <c r="F45" s="1" t="s">
        <v>114</v>
      </c>
      <c r="G45" s="56">
        <v>30</v>
      </c>
      <c r="H45" s="1"/>
      <c r="M45" s="63"/>
      <c r="N45" s="1"/>
      <c r="O45" s="10"/>
      <c r="Q45" s="53" t="s">
        <v>72</v>
      </c>
      <c r="R45" s="1" t="s">
        <v>73</v>
      </c>
      <c r="S45" s="10"/>
    </row>
    <row r="46" spans="2:22" x14ac:dyDescent="0.35">
      <c r="B46" s="71"/>
      <c r="C46" s="77"/>
      <c r="E46" s="46" t="s">
        <v>32</v>
      </c>
      <c r="F46" s="1" t="s">
        <v>153</v>
      </c>
      <c r="G46" s="56">
        <v>24</v>
      </c>
      <c r="H46" s="1"/>
      <c r="N46" s="1"/>
      <c r="O46" s="1"/>
      <c r="Q46" s="53" t="s">
        <v>56</v>
      </c>
      <c r="R46" s="1" t="s">
        <v>124</v>
      </c>
      <c r="S46" s="10"/>
    </row>
    <row r="47" spans="2:22" ht="16" thickBot="1" x14ac:dyDescent="0.4">
      <c r="E47" s="53" t="s">
        <v>162</v>
      </c>
      <c r="F47" s="1" t="s">
        <v>94</v>
      </c>
      <c r="G47" s="56">
        <v>24</v>
      </c>
      <c r="H47" s="1"/>
      <c r="M47" s="63"/>
      <c r="N47" s="1"/>
      <c r="O47" s="10"/>
      <c r="Q47" s="53" t="s">
        <v>71</v>
      </c>
      <c r="R47" s="1" t="s">
        <v>41</v>
      </c>
      <c r="S47" s="10"/>
    </row>
    <row r="48" spans="2:22" x14ac:dyDescent="0.35">
      <c r="B48" s="45" t="str">
        <f>'All Meetings'!AE66</f>
        <v>Class C</v>
      </c>
      <c r="C48" s="54"/>
      <c r="E48" s="46" t="s">
        <v>176</v>
      </c>
      <c r="F48" s="1" t="s">
        <v>39</v>
      </c>
      <c r="G48" s="56">
        <v>16</v>
      </c>
      <c r="H48" s="1"/>
      <c r="M48" s="63"/>
      <c r="N48" s="1"/>
      <c r="O48" s="10"/>
      <c r="Q48" s="53" t="s">
        <v>93</v>
      </c>
      <c r="R48" s="1" t="s">
        <v>34</v>
      </c>
      <c r="S48" s="10"/>
    </row>
    <row r="49" spans="2:19" x14ac:dyDescent="0.35">
      <c r="B49" s="46"/>
      <c r="C49" s="56"/>
      <c r="E49" s="46" t="s">
        <v>171</v>
      </c>
      <c r="F49" s="1" t="s">
        <v>39</v>
      </c>
      <c r="G49" s="56">
        <v>12</v>
      </c>
      <c r="H49" s="1"/>
      <c r="Q49" s="53" t="s">
        <v>36</v>
      </c>
      <c r="R49" s="1" t="s">
        <v>84</v>
      </c>
      <c r="S49" s="10"/>
    </row>
    <row r="50" spans="2:19" x14ac:dyDescent="0.35">
      <c r="B50" s="46" t="str">
        <f>'All Meetings'!AE68</f>
        <v>Robert Bryden</v>
      </c>
      <c r="C50" s="56">
        <f>'All Meetings'!AF68</f>
        <v>182</v>
      </c>
      <c r="E50" s="53" t="s">
        <v>173</v>
      </c>
      <c r="F50" s="1" t="s">
        <v>84</v>
      </c>
      <c r="G50" s="56">
        <v>10</v>
      </c>
      <c r="H50" s="1"/>
      <c r="Q50" s="64" t="s">
        <v>14</v>
      </c>
      <c r="R50" s="20" t="s">
        <v>13</v>
      </c>
      <c r="S50" s="10"/>
    </row>
    <row r="51" spans="2:19" ht="16" thickBot="1" x14ac:dyDescent="0.4">
      <c r="B51" s="46" t="str">
        <f>'All Meetings'!AE69</f>
        <v>Alex Bryden</v>
      </c>
      <c r="C51" s="56">
        <f>'All Meetings'!AF69</f>
        <v>158</v>
      </c>
      <c r="E51" s="65" t="s">
        <v>109</v>
      </c>
      <c r="F51" s="23" t="s">
        <v>13</v>
      </c>
      <c r="G51" s="57">
        <v>10</v>
      </c>
      <c r="H51" s="1"/>
      <c r="Q51" s="53" t="s">
        <v>70</v>
      </c>
      <c r="R51" s="1" t="s">
        <v>41</v>
      </c>
      <c r="S51" s="10"/>
    </row>
    <row r="52" spans="2:19" x14ac:dyDescent="0.35">
      <c r="B52" s="46" t="str">
        <f>'All Meetings'!AE71</f>
        <v>Carl Climan</v>
      </c>
      <c r="C52" s="56">
        <f>'All Meetings'!AF71</f>
        <v>156</v>
      </c>
      <c r="E52" s="1"/>
      <c r="H52" s="1"/>
      <c r="Q52" s="53" t="s">
        <v>58</v>
      </c>
      <c r="R52" s="1" t="s">
        <v>94</v>
      </c>
      <c r="S52" s="10"/>
    </row>
    <row r="53" spans="2:19" x14ac:dyDescent="0.35">
      <c r="B53" s="46" t="str">
        <f>'All Meetings'!AE70</f>
        <v>Peter Johnson</v>
      </c>
      <c r="C53" s="56">
        <f>'All Meetings'!AF70</f>
        <v>66</v>
      </c>
      <c r="G53" s="9"/>
      <c r="H53" s="1"/>
      <c r="Q53" s="53" t="s">
        <v>82</v>
      </c>
      <c r="R53" s="1" t="s">
        <v>116</v>
      </c>
      <c r="S53" s="10"/>
    </row>
    <row r="54" spans="2:19" ht="16" thickBot="1" x14ac:dyDescent="0.4">
      <c r="B54" s="47" t="s">
        <v>148</v>
      </c>
      <c r="C54" s="57">
        <v>38</v>
      </c>
      <c r="H54" s="1"/>
      <c r="Q54" s="46" t="s">
        <v>149</v>
      </c>
      <c r="R54" s="1" t="s">
        <v>150</v>
      </c>
      <c r="S54" s="10"/>
    </row>
    <row r="55" spans="2:19" ht="16" thickBot="1" x14ac:dyDescent="0.4">
      <c r="H55" s="1"/>
      <c r="Q55" s="53" t="s">
        <v>86</v>
      </c>
      <c r="R55" s="1" t="s">
        <v>39</v>
      </c>
      <c r="S55" s="10"/>
    </row>
    <row r="56" spans="2:19" x14ac:dyDescent="0.35">
      <c r="B56" s="45" t="str">
        <f>'All Meetings'!AE79</f>
        <v>Class D</v>
      </c>
      <c r="C56" s="54"/>
      <c r="E56" s="1"/>
      <c r="H56" s="1"/>
      <c r="Q56" s="53" t="s">
        <v>59</v>
      </c>
      <c r="R56" s="1" t="s">
        <v>43</v>
      </c>
      <c r="S56" s="10"/>
    </row>
    <row r="57" spans="2:19" x14ac:dyDescent="0.35">
      <c r="B57" s="46"/>
      <c r="C57" s="56"/>
      <c r="E57" s="1"/>
      <c r="H57" s="1"/>
      <c r="Q57" s="53" t="s">
        <v>115</v>
      </c>
      <c r="R57" s="1" t="s">
        <v>116</v>
      </c>
      <c r="S57" s="10"/>
    </row>
    <row r="58" spans="2:19" x14ac:dyDescent="0.35">
      <c r="B58" s="46" t="str">
        <f>'All Meetings'!AE81</f>
        <v>Andrew McMaster</v>
      </c>
      <c r="C58" s="56">
        <f>'All Meetings'!AF81</f>
        <v>264</v>
      </c>
      <c r="H58" s="1"/>
      <c r="Q58" s="53" t="s">
        <v>183</v>
      </c>
      <c r="R58" s="1" t="s">
        <v>144</v>
      </c>
      <c r="S58" s="10"/>
    </row>
    <row r="59" spans="2:19" x14ac:dyDescent="0.35">
      <c r="B59" s="46" t="str">
        <f>'All Meetings'!AE82</f>
        <v>Dan Tierney</v>
      </c>
      <c r="C59" s="56">
        <f>'All Meetings'!AF82</f>
        <v>260</v>
      </c>
      <c r="H59" s="1"/>
      <c r="Q59" s="53" t="s">
        <v>32</v>
      </c>
      <c r="R59" s="1" t="s">
        <v>33</v>
      </c>
      <c r="S59" s="10"/>
    </row>
    <row r="60" spans="2:19" x14ac:dyDescent="0.35">
      <c r="B60" s="46" t="str">
        <f>'All Meetings'!AE87</f>
        <v>Sean Cade</v>
      </c>
      <c r="C60" s="56">
        <f>'All Meetings'!AF87</f>
        <v>238</v>
      </c>
      <c r="H60" s="1"/>
      <c r="Q60" s="64" t="s">
        <v>117</v>
      </c>
      <c r="R60" s="20" t="s">
        <v>116</v>
      </c>
      <c r="S60" s="10"/>
    </row>
    <row r="61" spans="2:19" x14ac:dyDescent="0.35">
      <c r="B61" s="46" t="str">
        <f>'All Meetings'!AE86</f>
        <v>Liam Cade</v>
      </c>
      <c r="C61" s="56">
        <f>'All Meetings'!AF86</f>
        <v>156</v>
      </c>
      <c r="H61" s="1"/>
      <c r="Q61" s="53" t="s">
        <v>136</v>
      </c>
      <c r="R61" s="1" t="s">
        <v>13</v>
      </c>
      <c r="S61" s="10"/>
    </row>
    <row r="62" spans="2:19" x14ac:dyDescent="0.35">
      <c r="B62" s="46" t="s">
        <v>149</v>
      </c>
      <c r="C62" s="56">
        <v>132</v>
      </c>
      <c r="E62" s="1"/>
      <c r="H62" s="1"/>
      <c r="Q62" s="46" t="s">
        <v>165</v>
      </c>
      <c r="R62" s="1" t="s">
        <v>166</v>
      </c>
      <c r="S62" s="10"/>
    </row>
    <row r="63" spans="2:19" x14ac:dyDescent="0.35">
      <c r="B63" s="46" t="str">
        <f>'All Meetings'!AE83</f>
        <v>Geoffrey Tierney</v>
      </c>
      <c r="C63" s="56">
        <f>'All Meetings'!AF83</f>
        <v>112</v>
      </c>
      <c r="E63" s="1"/>
      <c r="H63" s="1"/>
      <c r="Q63" s="53" t="s">
        <v>112</v>
      </c>
      <c r="R63" s="1" t="s">
        <v>84</v>
      </c>
      <c r="S63" s="10"/>
    </row>
    <row r="64" spans="2:19" x14ac:dyDescent="0.35">
      <c r="B64" s="46" t="str">
        <f>'All Meetings'!AE85</f>
        <v>Nicolas Agar</v>
      </c>
      <c r="C64" s="56">
        <f>'All Meetings'!AF85</f>
        <v>62</v>
      </c>
      <c r="H64" s="1"/>
      <c r="Q64" s="53" t="s">
        <v>118</v>
      </c>
      <c r="R64" s="1" t="s">
        <v>38</v>
      </c>
      <c r="S64" s="10"/>
    </row>
    <row r="65" spans="2:19" x14ac:dyDescent="0.35">
      <c r="B65" s="46" t="str">
        <f>'All Meetings'!AE84</f>
        <v>Paul Currie</v>
      </c>
      <c r="C65" s="56">
        <f>'All Meetings'!AF84</f>
        <v>50</v>
      </c>
      <c r="D65" s="10"/>
      <c r="H65" s="1"/>
      <c r="Q65" s="53" t="s">
        <v>95</v>
      </c>
      <c r="R65" s="1" t="s">
        <v>96</v>
      </c>
      <c r="S65" s="10"/>
    </row>
    <row r="66" spans="2:19" x14ac:dyDescent="0.35">
      <c r="B66" s="46" t="str">
        <f>'All Meetings'!AE88</f>
        <v>Matt Shylan</v>
      </c>
      <c r="C66" s="56">
        <f>'All Meetings'!AF88</f>
        <v>46</v>
      </c>
      <c r="D66" s="10"/>
      <c r="G66" s="9"/>
      <c r="H66" s="1"/>
      <c r="Q66" s="53" t="s">
        <v>35</v>
      </c>
      <c r="R66" s="1" t="s">
        <v>31</v>
      </c>
      <c r="S66" s="10"/>
    </row>
    <row r="67" spans="2:19" x14ac:dyDescent="0.35">
      <c r="B67" s="46" t="s">
        <v>154</v>
      </c>
      <c r="C67" s="56">
        <v>40</v>
      </c>
      <c r="D67" s="10"/>
      <c r="G67" s="9"/>
      <c r="H67" s="1"/>
      <c r="Q67" s="53" t="s">
        <v>67</v>
      </c>
      <c r="R67" s="1" t="s">
        <v>83</v>
      </c>
      <c r="S67" s="10"/>
    </row>
    <row r="68" spans="2:19" x14ac:dyDescent="0.35">
      <c r="B68" s="46" t="s">
        <v>156</v>
      </c>
      <c r="C68" s="56">
        <v>40</v>
      </c>
      <c r="D68" s="10"/>
      <c r="G68" s="9"/>
      <c r="H68" s="1"/>
      <c r="Q68" s="72" t="s">
        <v>143</v>
      </c>
      <c r="R68" s="1" t="s">
        <v>147</v>
      </c>
      <c r="S68" s="10"/>
    </row>
    <row r="69" spans="2:19" x14ac:dyDescent="0.35">
      <c r="B69" s="46" t="s">
        <v>151</v>
      </c>
      <c r="C69" s="56">
        <v>30</v>
      </c>
      <c r="D69" s="10"/>
      <c r="G69" s="9"/>
      <c r="H69" s="1"/>
      <c r="Q69" s="53" t="s">
        <v>111</v>
      </c>
      <c r="R69" s="1" t="s">
        <v>31</v>
      </c>
      <c r="S69" s="10"/>
    </row>
    <row r="70" spans="2:19" x14ac:dyDescent="0.35">
      <c r="B70" s="46" t="s">
        <v>32</v>
      </c>
      <c r="C70" s="56">
        <v>24</v>
      </c>
      <c r="G70" s="9"/>
      <c r="H70" s="1"/>
      <c r="Q70" s="64" t="s">
        <v>97</v>
      </c>
      <c r="R70" s="20" t="s">
        <v>96</v>
      </c>
      <c r="S70" s="10"/>
    </row>
    <row r="71" spans="2:19" x14ac:dyDescent="0.35">
      <c r="B71" s="46" t="s">
        <v>176</v>
      </c>
      <c r="C71" s="56">
        <v>16</v>
      </c>
      <c r="G71" s="9"/>
      <c r="H71" s="1"/>
      <c r="Q71" s="53" t="s">
        <v>120</v>
      </c>
      <c r="R71" s="1" t="s">
        <v>87</v>
      </c>
      <c r="S71" s="10"/>
    </row>
    <row r="72" spans="2:19" x14ac:dyDescent="0.35">
      <c r="B72" s="46" t="s">
        <v>171</v>
      </c>
      <c r="C72" s="56">
        <v>12</v>
      </c>
      <c r="G72" s="9"/>
      <c r="H72" s="1"/>
      <c r="Q72" s="53" t="s">
        <v>119</v>
      </c>
      <c r="R72" s="1" t="s">
        <v>87</v>
      </c>
      <c r="S72" s="10"/>
    </row>
    <row r="73" spans="2:19" ht="16" thickBot="1" x14ac:dyDescent="0.4">
      <c r="B73" s="47" t="s">
        <v>175</v>
      </c>
      <c r="C73" s="57">
        <v>0</v>
      </c>
      <c r="G73" s="9"/>
      <c r="H73" s="1"/>
      <c r="Q73" s="53" t="s">
        <v>186</v>
      </c>
      <c r="R73" s="1" t="s">
        <v>187</v>
      </c>
      <c r="S73" s="10"/>
    </row>
    <row r="74" spans="2:19" ht="16" thickBot="1" x14ac:dyDescent="0.4">
      <c r="G74" s="9"/>
      <c r="H74" s="1"/>
      <c r="Q74" s="64" t="s">
        <v>121</v>
      </c>
      <c r="R74" s="20" t="s">
        <v>122</v>
      </c>
      <c r="S74" s="10"/>
    </row>
    <row r="75" spans="2:19" x14ac:dyDescent="0.35">
      <c r="B75" s="45" t="str">
        <f>'All Meetings'!AE103</f>
        <v>Class E</v>
      </c>
      <c r="C75" s="54"/>
      <c r="G75" s="9"/>
      <c r="H75" s="1"/>
      <c r="Q75" s="46" t="s">
        <v>154</v>
      </c>
      <c r="R75" s="1" t="s">
        <v>155</v>
      </c>
      <c r="S75" s="10"/>
    </row>
    <row r="76" spans="2:19" x14ac:dyDescent="0.35">
      <c r="B76" s="46"/>
      <c r="C76" s="56"/>
      <c r="G76" s="9"/>
      <c r="H76" s="1"/>
      <c r="Q76" s="46" t="s">
        <v>156</v>
      </c>
      <c r="R76" s="1" t="s">
        <v>39</v>
      </c>
      <c r="S76" s="10"/>
    </row>
    <row r="77" spans="2:19" x14ac:dyDescent="0.35">
      <c r="B77" s="46" t="str">
        <f>'All Meetings'!AE105</f>
        <v>John Connolly</v>
      </c>
      <c r="C77" s="56">
        <f>'All Meetings'!AF105</f>
        <v>50</v>
      </c>
      <c r="G77" s="9"/>
      <c r="H77" s="1"/>
      <c r="Q77" s="64" t="s">
        <v>148</v>
      </c>
      <c r="R77" s="1" t="s">
        <v>38</v>
      </c>
      <c r="S77" s="10"/>
    </row>
    <row r="78" spans="2:19" x14ac:dyDescent="0.35">
      <c r="B78" s="46" t="str">
        <f>'All Meetings'!AE106</f>
        <v>Phil Alexander</v>
      </c>
      <c r="C78" s="56">
        <f>'All Meetings'!AF106</f>
        <v>50</v>
      </c>
      <c r="G78" s="9"/>
      <c r="H78" s="1"/>
      <c r="Q78" s="53" t="s">
        <v>110</v>
      </c>
      <c r="R78" s="1" t="s">
        <v>31</v>
      </c>
      <c r="S78" s="10"/>
    </row>
    <row r="79" spans="2:19" ht="16" thickBot="1" x14ac:dyDescent="0.4">
      <c r="B79" s="47"/>
      <c r="C79" s="57"/>
      <c r="G79" s="9"/>
      <c r="H79" s="1"/>
      <c r="Q79" s="46" t="s">
        <v>151</v>
      </c>
      <c r="R79" s="1" t="s">
        <v>152</v>
      </c>
      <c r="S79" s="10"/>
    </row>
    <row r="80" spans="2:19" x14ac:dyDescent="0.35">
      <c r="C80" s="9"/>
      <c r="G80" s="9"/>
      <c r="H80" s="1"/>
      <c r="Q80" s="53" t="s">
        <v>53</v>
      </c>
      <c r="R80" s="1" t="s">
        <v>123</v>
      </c>
      <c r="S80" s="10"/>
    </row>
    <row r="81" spans="7:19" x14ac:dyDescent="0.35">
      <c r="G81" s="9"/>
      <c r="H81" s="1"/>
      <c r="Q81" s="53" t="s">
        <v>113</v>
      </c>
      <c r="R81" s="1" t="s">
        <v>114</v>
      </c>
      <c r="S81" s="10"/>
    </row>
    <row r="82" spans="7:19" x14ac:dyDescent="0.35">
      <c r="G82" s="9"/>
      <c r="H82" s="1"/>
      <c r="Q82" s="46" t="s">
        <v>32</v>
      </c>
      <c r="R82" s="1" t="s">
        <v>153</v>
      </c>
      <c r="S82" s="10"/>
    </row>
    <row r="83" spans="7:19" x14ac:dyDescent="0.35">
      <c r="G83" s="9"/>
      <c r="H83" s="1"/>
      <c r="Q83" s="53" t="s">
        <v>162</v>
      </c>
      <c r="R83" s="1" t="s">
        <v>94</v>
      </c>
      <c r="S83" s="10"/>
    </row>
    <row r="84" spans="7:19" x14ac:dyDescent="0.35">
      <c r="G84" s="9"/>
      <c r="H84" s="1"/>
      <c r="Q84" s="46" t="s">
        <v>176</v>
      </c>
      <c r="R84" s="1" t="s">
        <v>39</v>
      </c>
      <c r="S84" s="10"/>
    </row>
    <row r="85" spans="7:19" x14ac:dyDescent="0.35">
      <c r="G85" s="9"/>
      <c r="H85" s="1"/>
      <c r="Q85" s="46" t="s">
        <v>171</v>
      </c>
      <c r="R85" s="1" t="s">
        <v>39</v>
      </c>
      <c r="S85" s="10"/>
    </row>
    <row r="86" spans="7:19" x14ac:dyDescent="0.35">
      <c r="G86" s="9"/>
      <c r="H86" s="1"/>
      <c r="Q86" s="53" t="s">
        <v>173</v>
      </c>
      <c r="R86" s="1" t="s">
        <v>84</v>
      </c>
      <c r="S86" s="10"/>
    </row>
    <row r="87" spans="7:19" ht="16" thickBot="1" x14ac:dyDescent="0.4">
      <c r="G87" s="9"/>
      <c r="H87" s="1"/>
      <c r="Q87" s="65" t="s">
        <v>189</v>
      </c>
      <c r="R87" s="23" t="s">
        <v>13</v>
      </c>
      <c r="S87" s="57"/>
    </row>
    <row r="88" spans="7:19" x14ac:dyDescent="0.35">
      <c r="G88" s="9"/>
      <c r="H88" s="1"/>
    </row>
    <row r="89" spans="7:19" x14ac:dyDescent="0.35">
      <c r="G89" s="9"/>
      <c r="H89" s="1"/>
    </row>
    <row r="90" spans="7:19" x14ac:dyDescent="0.35">
      <c r="G90" s="9"/>
      <c r="H90" s="1"/>
    </row>
    <row r="91" spans="7:19" x14ac:dyDescent="0.35">
      <c r="G91" s="9"/>
      <c r="H91" s="1"/>
    </row>
    <row r="92" spans="7:19" x14ac:dyDescent="0.35">
      <c r="G92" s="9"/>
      <c r="H92" s="1"/>
    </row>
    <row r="93" spans="7:19" x14ac:dyDescent="0.35">
      <c r="G93" s="9"/>
      <c r="H93" s="1"/>
    </row>
    <row r="94" spans="7:19" x14ac:dyDescent="0.35">
      <c r="G94" s="9"/>
      <c r="H94" s="1"/>
    </row>
    <row r="95" spans="7:19" x14ac:dyDescent="0.35">
      <c r="G95" s="9"/>
      <c r="H95" s="1"/>
    </row>
    <row r="96" spans="7:19" x14ac:dyDescent="0.35">
      <c r="G96" s="9"/>
      <c r="H96" s="1"/>
    </row>
    <row r="97" spans="7:8" x14ac:dyDescent="0.35">
      <c r="G97" s="9"/>
      <c r="H97" s="1"/>
    </row>
    <row r="98" spans="7:8" x14ac:dyDescent="0.35">
      <c r="H98" s="1"/>
    </row>
    <row r="99" spans="7:8" x14ac:dyDescent="0.35">
      <c r="H99" s="1"/>
    </row>
    <row r="100" spans="7:8" x14ac:dyDescent="0.35">
      <c r="H100" s="1"/>
    </row>
    <row r="101" spans="7:8" x14ac:dyDescent="0.35">
      <c r="H101" s="1"/>
    </row>
    <row r="102" spans="7:8" x14ac:dyDescent="0.35">
      <c r="H102" s="1"/>
    </row>
    <row r="103" spans="7:8" x14ac:dyDescent="0.35">
      <c r="H103" s="1"/>
    </row>
    <row r="104" spans="7:8" x14ac:dyDescent="0.35">
      <c r="H104" s="1"/>
    </row>
    <row r="105" spans="7:8" x14ac:dyDescent="0.35">
      <c r="H105" s="1"/>
    </row>
    <row r="106" spans="7:8" x14ac:dyDescent="0.35">
      <c r="H106" s="1"/>
    </row>
    <row r="107" spans="7:8" x14ac:dyDescent="0.35">
      <c r="H107" s="1"/>
    </row>
    <row r="108" spans="7:8" x14ac:dyDescent="0.35">
      <c r="H108" s="1"/>
    </row>
    <row r="109" spans="7:8" x14ac:dyDescent="0.35">
      <c r="H109" s="1"/>
    </row>
    <row r="110" spans="7:8" x14ac:dyDescent="0.35">
      <c r="H110" s="1"/>
    </row>
    <row r="111" spans="7:8" x14ac:dyDescent="0.35">
      <c r="H111" s="1"/>
    </row>
    <row r="112" spans="7:8" x14ac:dyDescent="0.35">
      <c r="H112" s="1"/>
    </row>
  </sheetData>
  <sortState xmlns:xlrd2="http://schemas.microsoft.com/office/spreadsheetml/2017/richdata2" ref="E8:G42">
    <sortCondition descending="1" ref="G8:G42"/>
  </sortState>
  <mergeCells count="3">
    <mergeCell ref="B2:G2"/>
    <mergeCell ref="B3:G3"/>
    <mergeCell ref="B4:G4"/>
  </mergeCells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225E-53E7-9C4A-AC4A-2982343B4E4B}">
  <dimension ref="A2:U17"/>
  <sheetViews>
    <sheetView workbookViewId="0">
      <selection activeCell="A18" sqref="A18"/>
    </sheetView>
  </sheetViews>
  <sheetFormatPr defaultColWidth="10.6640625" defaultRowHeight="15.5" x14ac:dyDescent="0.35"/>
  <cols>
    <col min="2" max="21" width="6" style="1" customWidth="1"/>
  </cols>
  <sheetData>
    <row r="2" spans="1:21" x14ac:dyDescent="0.35">
      <c r="A2" t="s">
        <v>29</v>
      </c>
    </row>
    <row r="3" spans="1:21" ht="16" thickBot="1" x14ac:dyDescent="0.4"/>
    <row r="4" spans="1:21" ht="18.5" x14ac:dyDescent="0.35">
      <c r="A4" s="5" t="s">
        <v>15</v>
      </c>
      <c r="B4" s="88" t="s">
        <v>19</v>
      </c>
      <c r="C4" s="88" t="s">
        <v>20</v>
      </c>
      <c r="D4" s="88" t="s">
        <v>21</v>
      </c>
      <c r="E4" s="88" t="s">
        <v>22</v>
      </c>
      <c r="F4" s="88" t="s">
        <v>23</v>
      </c>
      <c r="G4" s="88" t="s">
        <v>24</v>
      </c>
      <c r="H4" s="88" t="s">
        <v>25</v>
      </c>
      <c r="I4" s="88" t="s">
        <v>26</v>
      </c>
      <c r="J4" s="88" t="s">
        <v>27</v>
      </c>
      <c r="K4" s="88" t="s">
        <v>28</v>
      </c>
    </row>
    <row r="5" spans="1:21" ht="19" thickBot="1" x14ac:dyDescent="0.4">
      <c r="A5" s="6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21" ht="19" thickBot="1" x14ac:dyDescent="0.4">
      <c r="A6" s="6" t="s">
        <v>16</v>
      </c>
      <c r="B6" s="7">
        <v>20</v>
      </c>
      <c r="C6" s="7">
        <v>18</v>
      </c>
      <c r="D6" s="7">
        <v>16</v>
      </c>
      <c r="E6" s="7">
        <v>14</v>
      </c>
      <c r="F6" s="7">
        <v>12</v>
      </c>
      <c r="G6" s="7">
        <v>10</v>
      </c>
      <c r="H6" s="7">
        <v>8</v>
      </c>
      <c r="I6" s="7">
        <v>6</v>
      </c>
      <c r="J6" s="7">
        <v>4</v>
      </c>
      <c r="K6" s="7">
        <v>2</v>
      </c>
    </row>
    <row r="7" spans="1:21" ht="19" thickBot="1" x14ac:dyDescent="0.4">
      <c r="A7" s="8" t="s">
        <v>17</v>
      </c>
      <c r="B7" s="7">
        <v>16</v>
      </c>
      <c r="C7" s="7">
        <v>14</v>
      </c>
      <c r="D7" s="7">
        <v>12</v>
      </c>
      <c r="E7" s="7">
        <v>10</v>
      </c>
      <c r="F7" s="7">
        <v>8</v>
      </c>
      <c r="G7" s="7"/>
      <c r="H7" s="7"/>
      <c r="I7" s="7"/>
      <c r="J7" s="7"/>
      <c r="K7" s="7"/>
    </row>
    <row r="8" spans="1:21" ht="19" thickBot="1" x14ac:dyDescent="0.4">
      <c r="A8" s="8" t="s">
        <v>18</v>
      </c>
      <c r="B8" s="7">
        <v>10</v>
      </c>
      <c r="C8" s="7">
        <v>8</v>
      </c>
      <c r="D8" s="7"/>
      <c r="E8" s="7"/>
      <c r="F8" s="7"/>
      <c r="G8" s="7"/>
      <c r="H8" s="7"/>
      <c r="I8" s="7"/>
      <c r="J8" s="7"/>
      <c r="K8" s="7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3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35">
      <c r="A11" t="s">
        <v>30</v>
      </c>
    </row>
    <row r="12" spans="1:21" ht="16" thickBot="1" x14ac:dyDescent="0.4"/>
    <row r="13" spans="1:21" ht="18.5" x14ac:dyDescent="0.35">
      <c r="A13" s="5" t="s">
        <v>15</v>
      </c>
      <c r="B13" s="88" t="s">
        <v>19</v>
      </c>
      <c r="C13" s="88" t="s">
        <v>20</v>
      </c>
      <c r="D13" s="88" t="s">
        <v>21</v>
      </c>
      <c r="E13" s="88" t="s">
        <v>22</v>
      </c>
      <c r="F13" s="88" t="s">
        <v>23</v>
      </c>
      <c r="G13" s="88" t="s">
        <v>24</v>
      </c>
      <c r="H13" s="88" t="s">
        <v>25</v>
      </c>
      <c r="I13" s="88" t="s">
        <v>26</v>
      </c>
      <c r="J13" s="88" t="s">
        <v>27</v>
      </c>
      <c r="K13" s="88" t="s">
        <v>28</v>
      </c>
    </row>
    <row r="14" spans="1:21" ht="19" thickBot="1" x14ac:dyDescent="0.4">
      <c r="A14" s="6" t="s">
        <v>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21" ht="19" thickBot="1" x14ac:dyDescent="0.4">
      <c r="A15" s="6" t="s">
        <v>16</v>
      </c>
      <c r="B15" s="7">
        <v>40</v>
      </c>
      <c r="C15" s="7">
        <v>36</v>
      </c>
      <c r="D15" s="7">
        <v>32</v>
      </c>
      <c r="E15" s="7">
        <v>28</v>
      </c>
      <c r="F15" s="7">
        <v>24</v>
      </c>
      <c r="G15" s="7">
        <v>20</v>
      </c>
      <c r="H15" s="7">
        <v>16</v>
      </c>
      <c r="I15" s="7">
        <v>12</v>
      </c>
      <c r="J15" s="7">
        <v>8</v>
      </c>
      <c r="K15" s="7">
        <v>4</v>
      </c>
    </row>
    <row r="16" spans="1:21" ht="19" thickBot="1" x14ac:dyDescent="0.4">
      <c r="A16" s="8" t="s">
        <v>17</v>
      </c>
      <c r="B16" s="7">
        <v>32</v>
      </c>
      <c r="C16" s="7">
        <v>28</v>
      </c>
      <c r="D16" s="7">
        <v>24</v>
      </c>
      <c r="E16" s="7">
        <v>20</v>
      </c>
      <c r="F16" s="7">
        <v>16</v>
      </c>
      <c r="G16" s="7"/>
      <c r="H16" s="7"/>
      <c r="I16" s="7"/>
      <c r="J16" s="7"/>
      <c r="K16" s="7"/>
    </row>
    <row r="17" spans="1:11" ht="19" thickBot="1" x14ac:dyDescent="0.4">
      <c r="A17" s="8" t="s">
        <v>18</v>
      </c>
      <c r="B17" s="7">
        <v>20</v>
      </c>
      <c r="C17" s="7">
        <v>16</v>
      </c>
      <c r="D17" s="7"/>
      <c r="E17" s="7"/>
      <c r="F17" s="7"/>
      <c r="G17" s="7"/>
      <c r="H17" s="7"/>
      <c r="I17" s="7"/>
      <c r="J17" s="7"/>
      <c r="K17" s="7"/>
    </row>
  </sheetData>
  <mergeCells count="20">
    <mergeCell ref="G4:G5"/>
    <mergeCell ref="H4:H5"/>
    <mergeCell ref="I4:I5"/>
    <mergeCell ref="J13:J14"/>
    <mergeCell ref="K13:K14"/>
    <mergeCell ref="J4:J5"/>
    <mergeCell ref="K4:K5"/>
    <mergeCell ref="G13:G14"/>
    <mergeCell ref="H13:H14"/>
    <mergeCell ref="I13:I14"/>
    <mergeCell ref="B13:B14"/>
    <mergeCell ref="C13:C14"/>
    <mergeCell ref="D13:D14"/>
    <mergeCell ref="E13:E14"/>
    <mergeCell ref="F13:F14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Multi Class</vt:lpstr>
      <vt:lpstr>All Meetings</vt:lpstr>
      <vt:lpstr>Club Pointscore</vt:lpstr>
      <vt:lpstr>Enduro Pointscore</vt:lpstr>
      <vt:lpstr>State Pointscore</vt:lpstr>
      <vt:lpstr>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Sean Cade</cp:lastModifiedBy>
  <cp:lastPrinted>2023-11-06T01:45:36Z</cp:lastPrinted>
  <dcterms:created xsi:type="dcterms:W3CDTF">2021-05-18T09:31:21Z</dcterms:created>
  <dcterms:modified xsi:type="dcterms:W3CDTF">2023-12-12T11:36:20Z</dcterms:modified>
</cp:coreProperties>
</file>